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4235"/>
  </bookViews>
  <sheets>
    <sheet name="21.01" sheetId="1" r:id="rId1"/>
    <sheet name="21.01b" sheetId="3" r:id="rId2"/>
    <sheet name="21.02" sheetId="2" r:id="rId3"/>
  </sheets>
  <definedNames>
    <definedName name="_xlnm.Print_Area" localSheetId="0">'21.01'!$A$1:$I$74</definedName>
    <definedName name="_xlnm.Print_Area" localSheetId="1">'21.01b'!$A$1:$O$44</definedName>
    <definedName name="_xlnm.Print_Area" localSheetId="2">'21.02'!$A$1:$O$41</definedName>
  </definedNames>
  <calcPr calcId="152511"/>
</workbook>
</file>

<file path=xl/calcChain.xml><?xml version="1.0" encoding="utf-8"?>
<calcChain xmlns="http://schemas.openxmlformats.org/spreadsheetml/2006/main">
  <c r="P23" i="3" l="1"/>
  <c r="O23" i="3"/>
  <c r="P15" i="3"/>
  <c r="O15" i="3"/>
  <c r="P32" i="2" l="1"/>
  <c r="P28" i="2"/>
  <c r="P24" i="2"/>
  <c r="P20" i="2"/>
  <c r="P16" i="2"/>
  <c r="O32" i="2" l="1"/>
  <c r="O28" i="2"/>
  <c r="O24" i="2"/>
  <c r="O20" i="2"/>
  <c r="O16" i="2"/>
  <c r="M23" i="3" l="1"/>
  <c r="N23" i="3"/>
  <c r="N15" i="3"/>
  <c r="M15" i="3" l="1"/>
  <c r="M32" i="2" l="1"/>
  <c r="M24" i="2"/>
  <c r="M27" i="2"/>
  <c r="M28" i="2" s="1"/>
  <c r="M19" i="2"/>
  <c r="M20" i="2" s="1"/>
  <c r="M15" i="2"/>
  <c r="M16" i="2" s="1"/>
  <c r="L32" i="2" l="1"/>
  <c r="L24" i="2"/>
  <c r="L27" i="2"/>
  <c r="L28" i="2" s="1"/>
  <c r="L19" i="2"/>
  <c r="L20" i="2" s="1"/>
  <c r="L15" i="2"/>
  <c r="L16" i="2" s="1"/>
  <c r="L15" i="3" l="1"/>
  <c r="L23" i="3"/>
  <c r="K23" i="3" l="1"/>
  <c r="K15" i="3"/>
  <c r="J23" i="3" l="1"/>
  <c r="F23" i="3" l="1"/>
  <c r="G23" i="3"/>
  <c r="H23" i="3"/>
  <c r="I23" i="3"/>
  <c r="E23" i="3"/>
  <c r="F15" i="3"/>
  <c r="G15" i="3"/>
  <c r="H15" i="3"/>
  <c r="I15" i="3"/>
  <c r="E15" i="3"/>
  <c r="G32" i="2" l="1"/>
  <c r="H32" i="2" l="1"/>
  <c r="F32" i="2"/>
  <c r="E32" i="2"/>
  <c r="D32" i="2"/>
  <c r="H24" i="2"/>
  <c r="G24" i="2"/>
  <c r="F24" i="2"/>
  <c r="E24" i="2"/>
  <c r="D24" i="2"/>
  <c r="G28" i="1" l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</calcChain>
</file>

<file path=xl/sharedStrings.xml><?xml version="1.0" encoding="utf-8"?>
<sst xmlns="http://schemas.openxmlformats.org/spreadsheetml/2006/main" count="51" uniqueCount="39">
  <si>
    <t>Telephone Lines per Mid-Year Population</t>
  </si>
  <si>
    <t>Year</t>
  </si>
  <si>
    <t>Telephone Lines</t>
  </si>
  <si>
    <t>Percent change</t>
  </si>
  <si>
    <t>Paid minutes (000's)</t>
  </si>
  <si>
    <t>. .</t>
  </si>
  <si>
    <t>Note:</t>
  </si>
  <si>
    <t>Telephone lines include total fixed and mobile lines in service at year end.</t>
  </si>
  <si>
    <t>Paid minutes include fixed and mobile domestic and international calls.</t>
  </si>
  <si>
    <t>Amenity</t>
  </si>
  <si>
    <t>Total Households</t>
  </si>
  <si>
    <t>Number</t>
  </si>
  <si>
    <t>Percent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</si>
  <si>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Economics and Statistics Office</t>
    </r>
  </si>
  <si>
    <t>21.01b</t>
  </si>
  <si>
    <t>Fixed line telephhone</t>
  </si>
  <si>
    <t>Cell phone</t>
  </si>
  <si>
    <t>Domestic minutes (000)</t>
  </si>
  <si>
    <t>International minutes (000)</t>
  </si>
  <si>
    <t>Annual capital expenditures in ICT networks and services (CI$000)</t>
  </si>
  <si>
    <r>
      <t>Source:</t>
    </r>
    <r>
      <rPr>
        <sz val="10"/>
        <rFont val="Arial"/>
        <family val="2"/>
      </rPr>
      <t xml:space="preserve"> Information and Communication Technology Authority (ICTA)</t>
    </r>
  </si>
  <si>
    <t>21.01a</t>
  </si>
  <si>
    <t>Total telephone lines</t>
  </si>
  <si>
    <t>Total lines per mid-year population</t>
  </si>
  <si>
    <t>Total minutes</t>
  </si>
  <si>
    <t>Internet connections</t>
  </si>
  <si>
    <t>Households with Landline</t>
  </si>
  <si>
    <t>Households with Cellphones</t>
  </si>
  <si>
    <t>Households with Internet at home</t>
  </si>
  <si>
    <t>Households with Cable/Satellite</t>
  </si>
  <si>
    <t>Fixed and Mobile Telephones, 2003 - 2019</t>
  </si>
  <si>
    <t xml:space="preserve"> ICT indicators, 2010 - 2019</t>
  </si>
  <si>
    <t xml:space="preserve">** 2017 Q4 Quarterly/Annual combined fixed and mobile billed domestic retail minutes are not made publicly available due to information unavailable from License. This indicator is scheduled to be revised in 2018. </t>
  </si>
  <si>
    <t>..</t>
  </si>
  <si>
    <t xml:space="preserve"> 2017 Q4 Quarterly/Annual combined fixed and mobile billed domestic retail minutes are not made publicly available due to information unavailable from License. This indicator is scheduled to be revised in 2018</t>
  </si>
  <si>
    <t>Households with Computers</t>
  </si>
  <si>
    <t>Number of Households with Access to Selected Amenities, 2011 - 2020</t>
  </si>
  <si>
    <t>COMPENDIUM OF STATISTICS 2020</t>
  </si>
  <si>
    <r>
      <t>Source</t>
    </r>
    <r>
      <rPr>
        <sz val="11"/>
        <color theme="1"/>
        <rFont val="Calibri"/>
        <family val="2"/>
        <scheme val="minor"/>
      </rPr>
      <t>: Information  and Communication Technology Authority &amp; Economics and Statistics Office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</si>
</sst>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* #,##0_);_(* \(#,##0\);_(* &quot;-&quot;??_);_(@_)"/>
    <numFmt numFmtId="165" formatCode="0.0_)"/>
    <numFmt numFmtId="166" formatCode="0.0_);\(0.0\)"/>
    <numFmt numFmtId="167" formatCode="#,##0.0_);\(#,##0.0\)"/>
    <numFmt numFmtId="168" formatCode="0.0"/>
    <numFmt numFmtId="169" formatCode="_(* #,##0.0_);_(* \(#,##0.0\);_(* &quot;-&quot;??_);_(@_)"/>
    <numFmt numFmtId="170" formatCode="\-\ #\ \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108">
    <xf numFmtId="0" fontId="0" fillId="0" borderId="0" xfId="0"/>
    <xf numFmtId="43" fontId="0" fillId="0" borderId="0" xfId="1" applyNumberFormat="1" applyFont="1" applyFill="1"/>
    <xf numFmtId="3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/>
    <xf numFmtId="164" fontId="0" fillId="0" borderId="0" xfId="1" applyNumberFormat="1" applyFont="1" applyFill="1" applyBorder="1" applyAlignment="1">
      <alignment horizontal="right"/>
    </xf>
    <xf numFmtId="0" fontId="0" fillId="0" borderId="0" xfId="0" applyFill="1"/>
    <xf numFmtId="0" fontId="11" fillId="0" borderId="0" xfId="0" applyFont="1" applyFill="1"/>
    <xf numFmtId="2" fontId="3" fillId="0" borderId="0" xfId="0" applyNumberFormat="1" applyFont="1" applyFill="1" applyAlignment="1">
      <alignment horizontal="left"/>
    </xf>
    <xf numFmtId="0" fontId="0" fillId="0" borderId="1" xfId="0" applyFill="1" applyBorder="1"/>
    <xf numFmtId="0" fontId="4" fillId="0" borderId="0" xfId="0" applyFont="1" applyFill="1" applyBorder="1" applyAlignment="1">
      <alignment horizontal="center"/>
    </xf>
    <xf numFmtId="0" fontId="5" fillId="0" borderId="0" xfId="0" applyFont="1" applyFill="1"/>
    <xf numFmtId="164" fontId="0" fillId="0" borderId="0" xfId="1" applyNumberFormat="1" applyFont="1" applyFill="1"/>
    <xf numFmtId="168" fontId="0" fillId="0" borderId="0" xfId="0" applyNumberFormat="1" applyFill="1"/>
    <xf numFmtId="43" fontId="0" fillId="0" borderId="0" xfId="0" applyNumberFormat="1" applyFill="1"/>
    <xf numFmtId="167" fontId="0" fillId="0" borderId="0" xfId="1" applyNumberFormat="1" applyFont="1" applyFill="1"/>
    <xf numFmtId="0" fontId="4" fillId="0" borderId="0" xfId="0" applyFont="1" applyFill="1"/>
    <xf numFmtId="168" fontId="0" fillId="0" borderId="0" xfId="1" applyNumberFormat="1" applyFont="1" applyFill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Fill="1"/>
    <xf numFmtId="2" fontId="3" fillId="0" borderId="0" xfId="0" applyNumberFormat="1" applyFont="1" applyFill="1"/>
    <xf numFmtId="0" fontId="3" fillId="0" borderId="0" xfId="0" applyFont="1" applyFill="1" applyBorder="1" applyAlignment="1">
      <alignment horizontal="center"/>
    </xf>
    <xf numFmtId="164" fontId="0" fillId="0" borderId="0" xfId="1" applyNumberFormat="1" applyFont="1" applyFill="1" applyBorder="1"/>
    <xf numFmtId="0" fontId="6" fillId="0" borderId="0" xfId="0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169" fontId="0" fillId="0" borderId="0" xfId="1" applyNumberFormat="1" applyFont="1" applyFill="1" applyBorder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right"/>
    </xf>
    <xf numFmtId="2" fontId="8" fillId="0" borderId="0" xfId="0" applyNumberFormat="1" applyFont="1" applyFill="1" applyBorder="1" applyAlignment="1">
      <alignment horizontal="left"/>
    </xf>
    <xf numFmtId="0" fontId="5" fillId="0" borderId="0" xfId="0" applyFont="1" applyFill="1" applyAlignment="1">
      <alignment wrapText="1"/>
    </xf>
    <xf numFmtId="0" fontId="5" fillId="0" borderId="0" xfId="0" applyFont="1" applyFill="1" applyBorder="1" applyAlignment="1"/>
    <xf numFmtId="0" fontId="8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Alignment="1">
      <alignment horizontal="centerContinuous"/>
    </xf>
    <xf numFmtId="170" fontId="5" fillId="0" borderId="0" xfId="0" applyNumberFormat="1" applyFont="1" applyFill="1" applyAlignment="1">
      <alignment horizontal="center"/>
    </xf>
    <xf numFmtId="170" fontId="5" fillId="0" borderId="0" xfId="0" applyNumberFormat="1" applyFont="1" applyFill="1" applyAlignment="1"/>
    <xf numFmtId="164" fontId="5" fillId="0" borderId="0" xfId="0" applyNumberFormat="1" applyFont="1" applyFill="1"/>
    <xf numFmtId="0" fontId="0" fillId="0" borderId="1" xfId="0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 applyAlignment="1"/>
    <xf numFmtId="0" fontId="8" fillId="0" borderId="0" xfId="0" applyFont="1" applyFill="1" applyBorder="1" applyAlignment="1">
      <alignment horizontal="center" wrapText="1"/>
    </xf>
    <xf numFmtId="0" fontId="5" fillId="0" borderId="3" xfId="0" applyFont="1" applyFill="1" applyBorder="1" applyAlignment="1"/>
    <xf numFmtId="0" fontId="8" fillId="0" borderId="3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10" fillId="0" borderId="0" xfId="0" applyFont="1" applyFill="1" applyAlignment="1">
      <alignment horizontal="left"/>
    </xf>
    <xf numFmtId="164" fontId="10" fillId="0" borderId="0" xfId="1" applyNumberFormat="1" applyFont="1" applyFill="1" applyAlignment="1">
      <alignment horizontal="right" wrapText="1"/>
    </xf>
    <xf numFmtId="164" fontId="8" fillId="0" borderId="0" xfId="1" applyNumberFormat="1" applyFont="1" applyFill="1" applyAlignment="1">
      <alignment horizontal="right" wrapText="1"/>
    </xf>
    <xf numFmtId="169" fontId="10" fillId="0" borderId="0" xfId="1" applyNumberFormat="1" applyFont="1" applyFill="1" applyAlignment="1">
      <alignment horizontal="right" wrapText="1"/>
    </xf>
    <xf numFmtId="0" fontId="4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164" fontId="10" fillId="0" borderId="1" xfId="1" applyNumberFormat="1" applyFont="1" applyFill="1" applyBorder="1" applyAlignment="1">
      <alignment horizontal="right" wrapText="1"/>
    </xf>
    <xf numFmtId="164" fontId="10" fillId="0" borderId="1" xfId="1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top" wrapText="1"/>
    </xf>
    <xf numFmtId="164" fontId="10" fillId="0" borderId="0" xfId="1" applyNumberFormat="1" applyFont="1" applyFill="1" applyBorder="1" applyAlignment="1">
      <alignment horizontal="right" wrapText="1"/>
    </xf>
    <xf numFmtId="164" fontId="5" fillId="0" borderId="0" xfId="1" applyNumberFormat="1" applyFont="1" applyFill="1"/>
    <xf numFmtId="0" fontId="4" fillId="0" borderId="0" xfId="0" applyFont="1" applyFill="1" applyAlignment="1"/>
    <xf numFmtId="169" fontId="9" fillId="0" borderId="0" xfId="1" applyNumberFormat="1" applyFont="1" applyFill="1"/>
    <xf numFmtId="43" fontId="5" fillId="0" borderId="0" xfId="1" applyNumberFormat="1" applyFont="1" applyFill="1"/>
    <xf numFmtId="169" fontId="5" fillId="0" borderId="0" xfId="1" applyNumberFormat="1" applyFont="1" applyFill="1"/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165" fontId="0" fillId="0" borderId="0" xfId="0" applyNumberFormat="1" applyFill="1"/>
    <xf numFmtId="165" fontId="0" fillId="0" borderId="0" xfId="0" applyNumberFormat="1" applyFill="1" applyAlignment="1">
      <alignment horizontal="center"/>
    </xf>
    <xf numFmtId="166" fontId="0" fillId="0" borderId="0" xfId="0" applyNumberFormat="1" applyFill="1"/>
    <xf numFmtId="0" fontId="5" fillId="0" borderId="0" xfId="0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43" fontId="0" fillId="0" borderId="0" xfId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wrapText="1"/>
    </xf>
    <xf numFmtId="0" fontId="0" fillId="0" borderId="0" xfId="0" applyFill="1" applyAlignment="1">
      <alignment wrapText="1"/>
    </xf>
    <xf numFmtId="0" fontId="8" fillId="0" borderId="0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2" xfId="0" applyFont="1" applyFill="1" applyBorder="1"/>
    <xf numFmtId="0" fontId="8" fillId="0" borderId="1" xfId="0" applyFont="1" applyFill="1" applyBorder="1" applyAlignment="1">
      <alignment horizontal="right"/>
    </xf>
    <xf numFmtId="0" fontId="8" fillId="0" borderId="0" xfId="0" applyFont="1" applyFill="1" applyAlignment="1">
      <alignment horizontal="center" wrapText="1"/>
    </xf>
    <xf numFmtId="164" fontId="8" fillId="0" borderId="0" xfId="1" applyNumberFormat="1" applyFont="1" applyFill="1" applyAlignment="1">
      <alignment horizontal="center" wrapText="1"/>
    </xf>
    <xf numFmtId="164" fontId="11" fillId="0" borderId="0" xfId="1" applyNumberFormat="1" applyFont="1" applyFill="1"/>
    <xf numFmtId="164" fontId="5" fillId="0" borderId="0" xfId="1" applyNumberFormat="1" applyFont="1" applyFill="1" applyAlignment="1">
      <alignment horizontal="center" wrapText="1"/>
    </xf>
    <xf numFmtId="164" fontId="1" fillId="0" borderId="0" xfId="1" applyNumberFormat="1" applyFont="1" applyFill="1"/>
    <xf numFmtId="164" fontId="5" fillId="0" borderId="0" xfId="1" applyNumberFormat="1" applyFont="1" applyFill="1" applyAlignment="1">
      <alignment horizontal="left"/>
    </xf>
    <xf numFmtId="0" fontId="9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69" fontId="5" fillId="0" borderId="1" xfId="1" applyNumberFormat="1" applyFont="1" applyFill="1" applyBorder="1"/>
    <xf numFmtId="0" fontId="5" fillId="0" borderId="0" xfId="0" applyFont="1" applyFill="1" applyAlignment="1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0" fillId="0" borderId="0" xfId="0" applyFill="1" applyAlignment="1"/>
    <xf numFmtId="0" fontId="4" fillId="0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0" xfId="0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8" fillId="0" borderId="0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/>
    </xf>
    <xf numFmtId="0" fontId="5" fillId="0" borderId="2" xfId="0" applyFont="1" applyFill="1" applyBorder="1"/>
    <xf numFmtId="0" fontId="5" fillId="0" borderId="1" xfId="0" applyFont="1" applyFill="1" applyBorder="1"/>
    <xf numFmtId="0" fontId="8" fillId="0" borderId="0" xfId="0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76200</xdr:rowOff>
        </xdr:from>
        <xdr:to>
          <xdr:col>1</xdr:col>
          <xdr:colOff>323850</xdr:colOff>
          <xdr:row>2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38100</xdr:rowOff>
        </xdr:from>
        <xdr:to>
          <xdr:col>1</xdr:col>
          <xdr:colOff>304800</xdr:colOff>
          <xdr:row>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38100</xdr:rowOff>
        </xdr:from>
        <xdr:to>
          <xdr:col>1</xdr:col>
          <xdr:colOff>304800</xdr:colOff>
          <xdr:row>3</xdr:row>
          <xdr:rowOff>19050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R77"/>
  <sheetViews>
    <sheetView tabSelected="1" zoomScaleNormal="100" zoomScaleSheetLayoutView="100" workbookViewId="0">
      <selection activeCell="D2" sqref="D2"/>
    </sheetView>
  </sheetViews>
  <sheetFormatPr defaultRowHeight="15" x14ac:dyDescent="0.25"/>
  <cols>
    <col min="1" max="1" width="9.140625" style="5"/>
    <col min="2" max="2" width="7.85546875" style="5" customWidth="1"/>
    <col min="3" max="3" width="14.140625" style="5" customWidth="1"/>
    <col min="4" max="4" width="13.7109375" style="5" customWidth="1"/>
    <col min="5" max="5" width="8.85546875" style="5" customWidth="1"/>
    <col min="6" max="6" width="14.28515625" style="5" customWidth="1"/>
    <col min="7" max="7" width="11.140625" style="5" customWidth="1"/>
    <col min="8" max="8" width="17" style="5" customWidth="1"/>
    <col min="9" max="9" width="9.140625" style="5"/>
    <col min="10" max="10" width="9.140625" style="5" customWidth="1"/>
    <col min="11" max="11" width="11.85546875" style="5" customWidth="1"/>
    <col min="12" max="12" width="9.140625" style="5" customWidth="1"/>
    <col min="13" max="13" width="10.5703125" style="5" customWidth="1"/>
    <col min="14" max="15" width="9.140625" style="5" customWidth="1"/>
    <col min="16" max="257" width="9.140625" style="5"/>
    <col min="258" max="258" width="7" style="5" customWidth="1"/>
    <col min="259" max="259" width="14.140625" style="5" customWidth="1"/>
    <col min="260" max="260" width="13.7109375" style="5" customWidth="1"/>
    <col min="261" max="261" width="8.85546875" style="5" customWidth="1"/>
    <col min="262" max="262" width="14.28515625" style="5" customWidth="1"/>
    <col min="263" max="263" width="11.140625" style="5" customWidth="1"/>
    <col min="264" max="264" width="17" style="5" customWidth="1"/>
    <col min="265" max="266" width="9.140625" style="5"/>
    <col min="267" max="267" width="11.85546875" style="5" customWidth="1"/>
    <col min="268" max="268" width="9.140625" style="5"/>
    <col min="269" max="269" width="10.28515625" style="5" bestFit="1" customWidth="1"/>
    <col min="270" max="513" width="9.140625" style="5"/>
    <col min="514" max="514" width="7" style="5" customWidth="1"/>
    <col min="515" max="515" width="14.140625" style="5" customWidth="1"/>
    <col min="516" max="516" width="13.7109375" style="5" customWidth="1"/>
    <col min="517" max="517" width="8.85546875" style="5" customWidth="1"/>
    <col min="518" max="518" width="14.28515625" style="5" customWidth="1"/>
    <col min="519" max="519" width="11.140625" style="5" customWidth="1"/>
    <col min="520" max="520" width="17" style="5" customWidth="1"/>
    <col min="521" max="522" width="9.140625" style="5"/>
    <col min="523" max="523" width="11.85546875" style="5" customWidth="1"/>
    <col min="524" max="524" width="9.140625" style="5"/>
    <col min="525" max="525" width="10.28515625" style="5" bestFit="1" customWidth="1"/>
    <col min="526" max="769" width="9.140625" style="5"/>
    <col min="770" max="770" width="7" style="5" customWidth="1"/>
    <col min="771" max="771" width="14.140625" style="5" customWidth="1"/>
    <col min="772" max="772" width="13.7109375" style="5" customWidth="1"/>
    <col min="773" max="773" width="8.85546875" style="5" customWidth="1"/>
    <col min="774" max="774" width="14.28515625" style="5" customWidth="1"/>
    <col min="775" max="775" width="11.140625" style="5" customWidth="1"/>
    <col min="776" max="776" width="17" style="5" customWidth="1"/>
    <col min="777" max="778" width="9.140625" style="5"/>
    <col min="779" max="779" width="11.85546875" style="5" customWidth="1"/>
    <col min="780" max="780" width="9.140625" style="5"/>
    <col min="781" max="781" width="10.28515625" style="5" bestFit="1" customWidth="1"/>
    <col min="782" max="1025" width="9.140625" style="5"/>
    <col min="1026" max="1026" width="7" style="5" customWidth="1"/>
    <col min="1027" max="1027" width="14.140625" style="5" customWidth="1"/>
    <col min="1028" max="1028" width="13.7109375" style="5" customWidth="1"/>
    <col min="1029" max="1029" width="8.85546875" style="5" customWidth="1"/>
    <col min="1030" max="1030" width="14.28515625" style="5" customWidth="1"/>
    <col min="1031" max="1031" width="11.140625" style="5" customWidth="1"/>
    <col min="1032" max="1032" width="17" style="5" customWidth="1"/>
    <col min="1033" max="1034" width="9.140625" style="5"/>
    <col min="1035" max="1035" width="11.85546875" style="5" customWidth="1"/>
    <col min="1036" max="1036" width="9.140625" style="5"/>
    <col min="1037" max="1037" width="10.28515625" style="5" bestFit="1" customWidth="1"/>
    <col min="1038" max="1281" width="9.140625" style="5"/>
    <col min="1282" max="1282" width="7" style="5" customWidth="1"/>
    <col min="1283" max="1283" width="14.140625" style="5" customWidth="1"/>
    <col min="1284" max="1284" width="13.7109375" style="5" customWidth="1"/>
    <col min="1285" max="1285" width="8.85546875" style="5" customWidth="1"/>
    <col min="1286" max="1286" width="14.28515625" style="5" customWidth="1"/>
    <col min="1287" max="1287" width="11.140625" style="5" customWidth="1"/>
    <col min="1288" max="1288" width="17" style="5" customWidth="1"/>
    <col min="1289" max="1290" width="9.140625" style="5"/>
    <col min="1291" max="1291" width="11.85546875" style="5" customWidth="1"/>
    <col min="1292" max="1292" width="9.140625" style="5"/>
    <col min="1293" max="1293" width="10.28515625" style="5" bestFit="1" customWidth="1"/>
    <col min="1294" max="1537" width="9.140625" style="5"/>
    <col min="1538" max="1538" width="7" style="5" customWidth="1"/>
    <col min="1539" max="1539" width="14.140625" style="5" customWidth="1"/>
    <col min="1540" max="1540" width="13.7109375" style="5" customWidth="1"/>
    <col min="1541" max="1541" width="8.85546875" style="5" customWidth="1"/>
    <col min="1542" max="1542" width="14.28515625" style="5" customWidth="1"/>
    <col min="1543" max="1543" width="11.140625" style="5" customWidth="1"/>
    <col min="1544" max="1544" width="17" style="5" customWidth="1"/>
    <col min="1545" max="1546" width="9.140625" style="5"/>
    <col min="1547" max="1547" width="11.85546875" style="5" customWidth="1"/>
    <col min="1548" max="1548" width="9.140625" style="5"/>
    <col min="1549" max="1549" width="10.28515625" style="5" bestFit="1" customWidth="1"/>
    <col min="1550" max="1793" width="9.140625" style="5"/>
    <col min="1794" max="1794" width="7" style="5" customWidth="1"/>
    <col min="1795" max="1795" width="14.140625" style="5" customWidth="1"/>
    <col min="1796" max="1796" width="13.7109375" style="5" customWidth="1"/>
    <col min="1797" max="1797" width="8.85546875" style="5" customWidth="1"/>
    <col min="1798" max="1798" width="14.28515625" style="5" customWidth="1"/>
    <col min="1799" max="1799" width="11.140625" style="5" customWidth="1"/>
    <col min="1800" max="1800" width="17" style="5" customWidth="1"/>
    <col min="1801" max="1802" width="9.140625" style="5"/>
    <col min="1803" max="1803" width="11.85546875" style="5" customWidth="1"/>
    <col min="1804" max="1804" width="9.140625" style="5"/>
    <col min="1805" max="1805" width="10.28515625" style="5" bestFit="1" customWidth="1"/>
    <col min="1806" max="2049" width="9.140625" style="5"/>
    <col min="2050" max="2050" width="7" style="5" customWidth="1"/>
    <col min="2051" max="2051" width="14.140625" style="5" customWidth="1"/>
    <col min="2052" max="2052" width="13.7109375" style="5" customWidth="1"/>
    <col min="2053" max="2053" width="8.85546875" style="5" customWidth="1"/>
    <col min="2054" max="2054" width="14.28515625" style="5" customWidth="1"/>
    <col min="2055" max="2055" width="11.140625" style="5" customWidth="1"/>
    <col min="2056" max="2056" width="17" style="5" customWidth="1"/>
    <col min="2057" max="2058" width="9.140625" style="5"/>
    <col min="2059" max="2059" width="11.85546875" style="5" customWidth="1"/>
    <col min="2060" max="2060" width="9.140625" style="5"/>
    <col min="2061" max="2061" width="10.28515625" style="5" bestFit="1" customWidth="1"/>
    <col min="2062" max="2305" width="9.140625" style="5"/>
    <col min="2306" max="2306" width="7" style="5" customWidth="1"/>
    <col min="2307" max="2307" width="14.140625" style="5" customWidth="1"/>
    <col min="2308" max="2308" width="13.7109375" style="5" customWidth="1"/>
    <col min="2309" max="2309" width="8.85546875" style="5" customWidth="1"/>
    <col min="2310" max="2310" width="14.28515625" style="5" customWidth="1"/>
    <col min="2311" max="2311" width="11.140625" style="5" customWidth="1"/>
    <col min="2312" max="2312" width="17" style="5" customWidth="1"/>
    <col min="2313" max="2314" width="9.140625" style="5"/>
    <col min="2315" max="2315" width="11.85546875" style="5" customWidth="1"/>
    <col min="2316" max="2316" width="9.140625" style="5"/>
    <col min="2317" max="2317" width="10.28515625" style="5" bestFit="1" customWidth="1"/>
    <col min="2318" max="2561" width="9.140625" style="5"/>
    <col min="2562" max="2562" width="7" style="5" customWidth="1"/>
    <col min="2563" max="2563" width="14.140625" style="5" customWidth="1"/>
    <col min="2564" max="2564" width="13.7109375" style="5" customWidth="1"/>
    <col min="2565" max="2565" width="8.85546875" style="5" customWidth="1"/>
    <col min="2566" max="2566" width="14.28515625" style="5" customWidth="1"/>
    <col min="2567" max="2567" width="11.140625" style="5" customWidth="1"/>
    <col min="2568" max="2568" width="17" style="5" customWidth="1"/>
    <col min="2569" max="2570" width="9.140625" style="5"/>
    <col min="2571" max="2571" width="11.85546875" style="5" customWidth="1"/>
    <col min="2572" max="2572" width="9.140625" style="5"/>
    <col min="2573" max="2573" width="10.28515625" style="5" bestFit="1" customWidth="1"/>
    <col min="2574" max="2817" width="9.140625" style="5"/>
    <col min="2818" max="2818" width="7" style="5" customWidth="1"/>
    <col min="2819" max="2819" width="14.140625" style="5" customWidth="1"/>
    <col min="2820" max="2820" width="13.7109375" style="5" customWidth="1"/>
    <col min="2821" max="2821" width="8.85546875" style="5" customWidth="1"/>
    <col min="2822" max="2822" width="14.28515625" style="5" customWidth="1"/>
    <col min="2823" max="2823" width="11.140625" style="5" customWidth="1"/>
    <col min="2824" max="2824" width="17" style="5" customWidth="1"/>
    <col min="2825" max="2826" width="9.140625" style="5"/>
    <col min="2827" max="2827" width="11.85546875" style="5" customWidth="1"/>
    <col min="2828" max="2828" width="9.140625" style="5"/>
    <col min="2829" max="2829" width="10.28515625" style="5" bestFit="1" customWidth="1"/>
    <col min="2830" max="3073" width="9.140625" style="5"/>
    <col min="3074" max="3074" width="7" style="5" customWidth="1"/>
    <col min="3075" max="3075" width="14.140625" style="5" customWidth="1"/>
    <col min="3076" max="3076" width="13.7109375" style="5" customWidth="1"/>
    <col min="3077" max="3077" width="8.85546875" style="5" customWidth="1"/>
    <col min="3078" max="3078" width="14.28515625" style="5" customWidth="1"/>
    <col min="3079" max="3079" width="11.140625" style="5" customWidth="1"/>
    <col min="3080" max="3080" width="17" style="5" customWidth="1"/>
    <col min="3081" max="3082" width="9.140625" style="5"/>
    <col min="3083" max="3083" width="11.85546875" style="5" customWidth="1"/>
    <col min="3084" max="3084" width="9.140625" style="5"/>
    <col min="3085" max="3085" width="10.28515625" style="5" bestFit="1" customWidth="1"/>
    <col min="3086" max="3329" width="9.140625" style="5"/>
    <col min="3330" max="3330" width="7" style="5" customWidth="1"/>
    <col min="3331" max="3331" width="14.140625" style="5" customWidth="1"/>
    <col min="3332" max="3332" width="13.7109375" style="5" customWidth="1"/>
    <col min="3333" max="3333" width="8.85546875" style="5" customWidth="1"/>
    <col min="3334" max="3334" width="14.28515625" style="5" customWidth="1"/>
    <col min="3335" max="3335" width="11.140625" style="5" customWidth="1"/>
    <col min="3336" max="3336" width="17" style="5" customWidth="1"/>
    <col min="3337" max="3338" width="9.140625" style="5"/>
    <col min="3339" max="3339" width="11.85546875" style="5" customWidth="1"/>
    <col min="3340" max="3340" width="9.140625" style="5"/>
    <col min="3341" max="3341" width="10.28515625" style="5" bestFit="1" customWidth="1"/>
    <col min="3342" max="3585" width="9.140625" style="5"/>
    <col min="3586" max="3586" width="7" style="5" customWidth="1"/>
    <col min="3587" max="3587" width="14.140625" style="5" customWidth="1"/>
    <col min="3588" max="3588" width="13.7109375" style="5" customWidth="1"/>
    <col min="3589" max="3589" width="8.85546875" style="5" customWidth="1"/>
    <col min="3590" max="3590" width="14.28515625" style="5" customWidth="1"/>
    <col min="3591" max="3591" width="11.140625" style="5" customWidth="1"/>
    <col min="3592" max="3592" width="17" style="5" customWidth="1"/>
    <col min="3593" max="3594" width="9.140625" style="5"/>
    <col min="3595" max="3595" width="11.85546875" style="5" customWidth="1"/>
    <col min="3596" max="3596" width="9.140625" style="5"/>
    <col min="3597" max="3597" width="10.28515625" style="5" bestFit="1" customWidth="1"/>
    <col min="3598" max="3841" width="9.140625" style="5"/>
    <col min="3842" max="3842" width="7" style="5" customWidth="1"/>
    <col min="3843" max="3843" width="14.140625" style="5" customWidth="1"/>
    <col min="3844" max="3844" width="13.7109375" style="5" customWidth="1"/>
    <col min="3845" max="3845" width="8.85546875" style="5" customWidth="1"/>
    <col min="3846" max="3846" width="14.28515625" style="5" customWidth="1"/>
    <col min="3847" max="3847" width="11.140625" style="5" customWidth="1"/>
    <col min="3848" max="3848" width="17" style="5" customWidth="1"/>
    <col min="3849" max="3850" width="9.140625" style="5"/>
    <col min="3851" max="3851" width="11.85546875" style="5" customWidth="1"/>
    <col min="3852" max="3852" width="9.140625" style="5"/>
    <col min="3853" max="3853" width="10.28515625" style="5" bestFit="1" customWidth="1"/>
    <col min="3854" max="4097" width="9.140625" style="5"/>
    <col min="4098" max="4098" width="7" style="5" customWidth="1"/>
    <col min="4099" max="4099" width="14.140625" style="5" customWidth="1"/>
    <col min="4100" max="4100" width="13.7109375" style="5" customWidth="1"/>
    <col min="4101" max="4101" width="8.85546875" style="5" customWidth="1"/>
    <col min="4102" max="4102" width="14.28515625" style="5" customWidth="1"/>
    <col min="4103" max="4103" width="11.140625" style="5" customWidth="1"/>
    <col min="4104" max="4104" width="17" style="5" customWidth="1"/>
    <col min="4105" max="4106" width="9.140625" style="5"/>
    <col min="4107" max="4107" width="11.85546875" style="5" customWidth="1"/>
    <col min="4108" max="4108" width="9.140625" style="5"/>
    <col min="4109" max="4109" width="10.28515625" style="5" bestFit="1" customWidth="1"/>
    <col min="4110" max="4353" width="9.140625" style="5"/>
    <col min="4354" max="4354" width="7" style="5" customWidth="1"/>
    <col min="4355" max="4355" width="14.140625" style="5" customWidth="1"/>
    <col min="4356" max="4356" width="13.7109375" style="5" customWidth="1"/>
    <col min="4357" max="4357" width="8.85546875" style="5" customWidth="1"/>
    <col min="4358" max="4358" width="14.28515625" style="5" customWidth="1"/>
    <col min="4359" max="4359" width="11.140625" style="5" customWidth="1"/>
    <col min="4360" max="4360" width="17" style="5" customWidth="1"/>
    <col min="4361" max="4362" width="9.140625" style="5"/>
    <col min="4363" max="4363" width="11.85546875" style="5" customWidth="1"/>
    <col min="4364" max="4364" width="9.140625" style="5"/>
    <col min="4365" max="4365" width="10.28515625" style="5" bestFit="1" customWidth="1"/>
    <col min="4366" max="4609" width="9.140625" style="5"/>
    <col min="4610" max="4610" width="7" style="5" customWidth="1"/>
    <col min="4611" max="4611" width="14.140625" style="5" customWidth="1"/>
    <col min="4612" max="4612" width="13.7109375" style="5" customWidth="1"/>
    <col min="4613" max="4613" width="8.85546875" style="5" customWidth="1"/>
    <col min="4614" max="4614" width="14.28515625" style="5" customWidth="1"/>
    <col min="4615" max="4615" width="11.140625" style="5" customWidth="1"/>
    <col min="4616" max="4616" width="17" style="5" customWidth="1"/>
    <col min="4617" max="4618" width="9.140625" style="5"/>
    <col min="4619" max="4619" width="11.85546875" style="5" customWidth="1"/>
    <col min="4620" max="4620" width="9.140625" style="5"/>
    <col min="4621" max="4621" width="10.28515625" style="5" bestFit="1" customWidth="1"/>
    <col min="4622" max="4865" width="9.140625" style="5"/>
    <col min="4866" max="4866" width="7" style="5" customWidth="1"/>
    <col min="4867" max="4867" width="14.140625" style="5" customWidth="1"/>
    <col min="4868" max="4868" width="13.7109375" style="5" customWidth="1"/>
    <col min="4869" max="4869" width="8.85546875" style="5" customWidth="1"/>
    <col min="4870" max="4870" width="14.28515625" style="5" customWidth="1"/>
    <col min="4871" max="4871" width="11.140625" style="5" customWidth="1"/>
    <col min="4872" max="4872" width="17" style="5" customWidth="1"/>
    <col min="4873" max="4874" width="9.140625" style="5"/>
    <col min="4875" max="4875" width="11.85546875" style="5" customWidth="1"/>
    <col min="4876" max="4876" width="9.140625" style="5"/>
    <col min="4877" max="4877" width="10.28515625" style="5" bestFit="1" customWidth="1"/>
    <col min="4878" max="5121" width="9.140625" style="5"/>
    <col min="5122" max="5122" width="7" style="5" customWidth="1"/>
    <col min="5123" max="5123" width="14.140625" style="5" customWidth="1"/>
    <col min="5124" max="5124" width="13.7109375" style="5" customWidth="1"/>
    <col min="5125" max="5125" width="8.85546875" style="5" customWidth="1"/>
    <col min="5126" max="5126" width="14.28515625" style="5" customWidth="1"/>
    <col min="5127" max="5127" width="11.140625" style="5" customWidth="1"/>
    <col min="5128" max="5128" width="17" style="5" customWidth="1"/>
    <col min="5129" max="5130" width="9.140625" style="5"/>
    <col min="5131" max="5131" width="11.85546875" style="5" customWidth="1"/>
    <col min="5132" max="5132" width="9.140625" style="5"/>
    <col min="5133" max="5133" width="10.28515625" style="5" bestFit="1" customWidth="1"/>
    <col min="5134" max="5377" width="9.140625" style="5"/>
    <col min="5378" max="5378" width="7" style="5" customWidth="1"/>
    <col min="5379" max="5379" width="14.140625" style="5" customWidth="1"/>
    <col min="5380" max="5380" width="13.7109375" style="5" customWidth="1"/>
    <col min="5381" max="5381" width="8.85546875" style="5" customWidth="1"/>
    <col min="5382" max="5382" width="14.28515625" style="5" customWidth="1"/>
    <col min="5383" max="5383" width="11.140625" style="5" customWidth="1"/>
    <col min="5384" max="5384" width="17" style="5" customWidth="1"/>
    <col min="5385" max="5386" width="9.140625" style="5"/>
    <col min="5387" max="5387" width="11.85546875" style="5" customWidth="1"/>
    <col min="5388" max="5388" width="9.140625" style="5"/>
    <col min="5389" max="5389" width="10.28515625" style="5" bestFit="1" customWidth="1"/>
    <col min="5390" max="5633" width="9.140625" style="5"/>
    <col min="5634" max="5634" width="7" style="5" customWidth="1"/>
    <col min="5635" max="5635" width="14.140625" style="5" customWidth="1"/>
    <col min="5636" max="5636" width="13.7109375" style="5" customWidth="1"/>
    <col min="5637" max="5637" width="8.85546875" style="5" customWidth="1"/>
    <col min="5638" max="5638" width="14.28515625" style="5" customWidth="1"/>
    <col min="5639" max="5639" width="11.140625" style="5" customWidth="1"/>
    <col min="5640" max="5640" width="17" style="5" customWidth="1"/>
    <col min="5641" max="5642" width="9.140625" style="5"/>
    <col min="5643" max="5643" width="11.85546875" style="5" customWidth="1"/>
    <col min="5644" max="5644" width="9.140625" style="5"/>
    <col min="5645" max="5645" width="10.28515625" style="5" bestFit="1" customWidth="1"/>
    <col min="5646" max="5889" width="9.140625" style="5"/>
    <col min="5890" max="5890" width="7" style="5" customWidth="1"/>
    <col min="5891" max="5891" width="14.140625" style="5" customWidth="1"/>
    <col min="5892" max="5892" width="13.7109375" style="5" customWidth="1"/>
    <col min="5893" max="5893" width="8.85546875" style="5" customWidth="1"/>
    <col min="5894" max="5894" width="14.28515625" style="5" customWidth="1"/>
    <col min="5895" max="5895" width="11.140625" style="5" customWidth="1"/>
    <col min="5896" max="5896" width="17" style="5" customWidth="1"/>
    <col min="5897" max="5898" width="9.140625" style="5"/>
    <col min="5899" max="5899" width="11.85546875" style="5" customWidth="1"/>
    <col min="5900" max="5900" width="9.140625" style="5"/>
    <col min="5901" max="5901" width="10.28515625" style="5" bestFit="1" customWidth="1"/>
    <col min="5902" max="6145" width="9.140625" style="5"/>
    <col min="6146" max="6146" width="7" style="5" customWidth="1"/>
    <col min="6147" max="6147" width="14.140625" style="5" customWidth="1"/>
    <col min="6148" max="6148" width="13.7109375" style="5" customWidth="1"/>
    <col min="6149" max="6149" width="8.85546875" style="5" customWidth="1"/>
    <col min="6150" max="6150" width="14.28515625" style="5" customWidth="1"/>
    <col min="6151" max="6151" width="11.140625" style="5" customWidth="1"/>
    <col min="6152" max="6152" width="17" style="5" customWidth="1"/>
    <col min="6153" max="6154" width="9.140625" style="5"/>
    <col min="6155" max="6155" width="11.85546875" style="5" customWidth="1"/>
    <col min="6156" max="6156" width="9.140625" style="5"/>
    <col min="6157" max="6157" width="10.28515625" style="5" bestFit="1" customWidth="1"/>
    <col min="6158" max="6401" width="9.140625" style="5"/>
    <col min="6402" max="6402" width="7" style="5" customWidth="1"/>
    <col min="6403" max="6403" width="14.140625" style="5" customWidth="1"/>
    <col min="6404" max="6404" width="13.7109375" style="5" customWidth="1"/>
    <col min="6405" max="6405" width="8.85546875" style="5" customWidth="1"/>
    <col min="6406" max="6406" width="14.28515625" style="5" customWidth="1"/>
    <col min="6407" max="6407" width="11.140625" style="5" customWidth="1"/>
    <col min="6408" max="6408" width="17" style="5" customWidth="1"/>
    <col min="6409" max="6410" width="9.140625" style="5"/>
    <col min="6411" max="6411" width="11.85546875" style="5" customWidth="1"/>
    <col min="6412" max="6412" width="9.140625" style="5"/>
    <col min="6413" max="6413" width="10.28515625" style="5" bestFit="1" customWidth="1"/>
    <col min="6414" max="6657" width="9.140625" style="5"/>
    <col min="6658" max="6658" width="7" style="5" customWidth="1"/>
    <col min="6659" max="6659" width="14.140625" style="5" customWidth="1"/>
    <col min="6660" max="6660" width="13.7109375" style="5" customWidth="1"/>
    <col min="6661" max="6661" width="8.85546875" style="5" customWidth="1"/>
    <col min="6662" max="6662" width="14.28515625" style="5" customWidth="1"/>
    <col min="6663" max="6663" width="11.140625" style="5" customWidth="1"/>
    <col min="6664" max="6664" width="17" style="5" customWidth="1"/>
    <col min="6665" max="6666" width="9.140625" style="5"/>
    <col min="6667" max="6667" width="11.85546875" style="5" customWidth="1"/>
    <col min="6668" max="6668" width="9.140625" style="5"/>
    <col min="6669" max="6669" width="10.28515625" style="5" bestFit="1" customWidth="1"/>
    <col min="6670" max="6913" width="9.140625" style="5"/>
    <col min="6914" max="6914" width="7" style="5" customWidth="1"/>
    <col min="6915" max="6915" width="14.140625" style="5" customWidth="1"/>
    <col min="6916" max="6916" width="13.7109375" style="5" customWidth="1"/>
    <col min="6917" max="6917" width="8.85546875" style="5" customWidth="1"/>
    <col min="6918" max="6918" width="14.28515625" style="5" customWidth="1"/>
    <col min="6919" max="6919" width="11.140625" style="5" customWidth="1"/>
    <col min="6920" max="6920" width="17" style="5" customWidth="1"/>
    <col min="6921" max="6922" width="9.140625" style="5"/>
    <col min="6923" max="6923" width="11.85546875" style="5" customWidth="1"/>
    <col min="6924" max="6924" width="9.140625" style="5"/>
    <col min="6925" max="6925" width="10.28515625" style="5" bestFit="1" customWidth="1"/>
    <col min="6926" max="7169" width="9.140625" style="5"/>
    <col min="7170" max="7170" width="7" style="5" customWidth="1"/>
    <col min="7171" max="7171" width="14.140625" style="5" customWidth="1"/>
    <col min="7172" max="7172" width="13.7109375" style="5" customWidth="1"/>
    <col min="7173" max="7173" width="8.85546875" style="5" customWidth="1"/>
    <col min="7174" max="7174" width="14.28515625" style="5" customWidth="1"/>
    <col min="7175" max="7175" width="11.140625" style="5" customWidth="1"/>
    <col min="7176" max="7176" width="17" style="5" customWidth="1"/>
    <col min="7177" max="7178" width="9.140625" style="5"/>
    <col min="7179" max="7179" width="11.85546875" style="5" customWidth="1"/>
    <col min="7180" max="7180" width="9.140625" style="5"/>
    <col min="7181" max="7181" width="10.28515625" style="5" bestFit="1" customWidth="1"/>
    <col min="7182" max="7425" width="9.140625" style="5"/>
    <col min="7426" max="7426" width="7" style="5" customWidth="1"/>
    <col min="7427" max="7427" width="14.140625" style="5" customWidth="1"/>
    <col min="7428" max="7428" width="13.7109375" style="5" customWidth="1"/>
    <col min="7429" max="7429" width="8.85546875" style="5" customWidth="1"/>
    <col min="7430" max="7430" width="14.28515625" style="5" customWidth="1"/>
    <col min="7431" max="7431" width="11.140625" style="5" customWidth="1"/>
    <col min="7432" max="7432" width="17" style="5" customWidth="1"/>
    <col min="7433" max="7434" width="9.140625" style="5"/>
    <col min="7435" max="7435" width="11.85546875" style="5" customWidth="1"/>
    <col min="7436" max="7436" width="9.140625" style="5"/>
    <col min="7437" max="7437" width="10.28515625" style="5" bestFit="1" customWidth="1"/>
    <col min="7438" max="7681" width="9.140625" style="5"/>
    <col min="7682" max="7682" width="7" style="5" customWidth="1"/>
    <col min="7683" max="7683" width="14.140625" style="5" customWidth="1"/>
    <col min="7684" max="7684" width="13.7109375" style="5" customWidth="1"/>
    <col min="7685" max="7685" width="8.85546875" style="5" customWidth="1"/>
    <col min="7686" max="7686" width="14.28515625" style="5" customWidth="1"/>
    <col min="7687" max="7687" width="11.140625" style="5" customWidth="1"/>
    <col min="7688" max="7688" width="17" style="5" customWidth="1"/>
    <col min="7689" max="7690" width="9.140625" style="5"/>
    <col min="7691" max="7691" width="11.85546875" style="5" customWidth="1"/>
    <col min="7692" max="7692" width="9.140625" style="5"/>
    <col min="7693" max="7693" width="10.28515625" style="5" bestFit="1" customWidth="1"/>
    <col min="7694" max="7937" width="9.140625" style="5"/>
    <col min="7938" max="7938" width="7" style="5" customWidth="1"/>
    <col min="7939" max="7939" width="14.140625" style="5" customWidth="1"/>
    <col min="7940" max="7940" width="13.7109375" style="5" customWidth="1"/>
    <col min="7941" max="7941" width="8.85546875" style="5" customWidth="1"/>
    <col min="7942" max="7942" width="14.28515625" style="5" customWidth="1"/>
    <col min="7943" max="7943" width="11.140625" style="5" customWidth="1"/>
    <col min="7944" max="7944" width="17" style="5" customWidth="1"/>
    <col min="7945" max="7946" width="9.140625" style="5"/>
    <col min="7947" max="7947" width="11.85546875" style="5" customWidth="1"/>
    <col min="7948" max="7948" width="9.140625" style="5"/>
    <col min="7949" max="7949" width="10.28515625" style="5" bestFit="1" customWidth="1"/>
    <col min="7950" max="8193" width="9.140625" style="5"/>
    <col min="8194" max="8194" width="7" style="5" customWidth="1"/>
    <col min="8195" max="8195" width="14.140625" style="5" customWidth="1"/>
    <col min="8196" max="8196" width="13.7109375" style="5" customWidth="1"/>
    <col min="8197" max="8197" width="8.85546875" style="5" customWidth="1"/>
    <col min="8198" max="8198" width="14.28515625" style="5" customWidth="1"/>
    <col min="8199" max="8199" width="11.140625" style="5" customWidth="1"/>
    <col min="8200" max="8200" width="17" style="5" customWidth="1"/>
    <col min="8201" max="8202" width="9.140625" style="5"/>
    <col min="8203" max="8203" width="11.85546875" style="5" customWidth="1"/>
    <col min="8204" max="8204" width="9.140625" style="5"/>
    <col min="8205" max="8205" width="10.28515625" style="5" bestFit="1" customWidth="1"/>
    <col min="8206" max="8449" width="9.140625" style="5"/>
    <col min="8450" max="8450" width="7" style="5" customWidth="1"/>
    <col min="8451" max="8451" width="14.140625" style="5" customWidth="1"/>
    <col min="8452" max="8452" width="13.7109375" style="5" customWidth="1"/>
    <col min="8453" max="8453" width="8.85546875" style="5" customWidth="1"/>
    <col min="8454" max="8454" width="14.28515625" style="5" customWidth="1"/>
    <col min="8455" max="8455" width="11.140625" style="5" customWidth="1"/>
    <col min="8456" max="8456" width="17" style="5" customWidth="1"/>
    <col min="8457" max="8458" width="9.140625" style="5"/>
    <col min="8459" max="8459" width="11.85546875" style="5" customWidth="1"/>
    <col min="8460" max="8460" width="9.140625" style="5"/>
    <col min="8461" max="8461" width="10.28515625" style="5" bestFit="1" customWidth="1"/>
    <col min="8462" max="8705" width="9.140625" style="5"/>
    <col min="8706" max="8706" width="7" style="5" customWidth="1"/>
    <col min="8707" max="8707" width="14.140625" style="5" customWidth="1"/>
    <col min="8708" max="8708" width="13.7109375" style="5" customWidth="1"/>
    <col min="8709" max="8709" width="8.85546875" style="5" customWidth="1"/>
    <col min="8710" max="8710" width="14.28515625" style="5" customWidth="1"/>
    <col min="8711" max="8711" width="11.140625" style="5" customWidth="1"/>
    <col min="8712" max="8712" width="17" style="5" customWidth="1"/>
    <col min="8713" max="8714" width="9.140625" style="5"/>
    <col min="8715" max="8715" width="11.85546875" style="5" customWidth="1"/>
    <col min="8716" max="8716" width="9.140625" style="5"/>
    <col min="8717" max="8717" width="10.28515625" style="5" bestFit="1" customWidth="1"/>
    <col min="8718" max="8961" width="9.140625" style="5"/>
    <col min="8962" max="8962" width="7" style="5" customWidth="1"/>
    <col min="8963" max="8963" width="14.140625" style="5" customWidth="1"/>
    <col min="8964" max="8964" width="13.7109375" style="5" customWidth="1"/>
    <col min="8965" max="8965" width="8.85546875" style="5" customWidth="1"/>
    <col min="8966" max="8966" width="14.28515625" style="5" customWidth="1"/>
    <col min="8967" max="8967" width="11.140625" style="5" customWidth="1"/>
    <col min="8968" max="8968" width="17" style="5" customWidth="1"/>
    <col min="8969" max="8970" width="9.140625" style="5"/>
    <col min="8971" max="8971" width="11.85546875" style="5" customWidth="1"/>
    <col min="8972" max="8972" width="9.140625" style="5"/>
    <col min="8973" max="8973" width="10.28515625" style="5" bestFit="1" customWidth="1"/>
    <col min="8974" max="9217" width="9.140625" style="5"/>
    <col min="9218" max="9218" width="7" style="5" customWidth="1"/>
    <col min="9219" max="9219" width="14.140625" style="5" customWidth="1"/>
    <col min="9220" max="9220" width="13.7109375" style="5" customWidth="1"/>
    <col min="9221" max="9221" width="8.85546875" style="5" customWidth="1"/>
    <col min="9222" max="9222" width="14.28515625" style="5" customWidth="1"/>
    <col min="9223" max="9223" width="11.140625" style="5" customWidth="1"/>
    <col min="9224" max="9224" width="17" style="5" customWidth="1"/>
    <col min="9225" max="9226" width="9.140625" style="5"/>
    <col min="9227" max="9227" width="11.85546875" style="5" customWidth="1"/>
    <col min="9228" max="9228" width="9.140625" style="5"/>
    <col min="9229" max="9229" width="10.28515625" style="5" bestFit="1" customWidth="1"/>
    <col min="9230" max="9473" width="9.140625" style="5"/>
    <col min="9474" max="9474" width="7" style="5" customWidth="1"/>
    <col min="9475" max="9475" width="14.140625" style="5" customWidth="1"/>
    <col min="9476" max="9476" width="13.7109375" style="5" customWidth="1"/>
    <col min="9477" max="9477" width="8.85546875" style="5" customWidth="1"/>
    <col min="9478" max="9478" width="14.28515625" style="5" customWidth="1"/>
    <col min="9479" max="9479" width="11.140625" style="5" customWidth="1"/>
    <col min="9480" max="9480" width="17" style="5" customWidth="1"/>
    <col min="9481" max="9482" width="9.140625" style="5"/>
    <col min="9483" max="9483" width="11.85546875" style="5" customWidth="1"/>
    <col min="9484" max="9484" width="9.140625" style="5"/>
    <col min="9485" max="9485" width="10.28515625" style="5" bestFit="1" customWidth="1"/>
    <col min="9486" max="9729" width="9.140625" style="5"/>
    <col min="9730" max="9730" width="7" style="5" customWidth="1"/>
    <col min="9731" max="9731" width="14.140625" style="5" customWidth="1"/>
    <col min="9732" max="9732" width="13.7109375" style="5" customWidth="1"/>
    <col min="9733" max="9733" width="8.85546875" style="5" customWidth="1"/>
    <col min="9734" max="9734" width="14.28515625" style="5" customWidth="1"/>
    <col min="9735" max="9735" width="11.140625" style="5" customWidth="1"/>
    <col min="9736" max="9736" width="17" style="5" customWidth="1"/>
    <col min="9737" max="9738" width="9.140625" style="5"/>
    <col min="9739" max="9739" width="11.85546875" style="5" customWidth="1"/>
    <col min="9740" max="9740" width="9.140625" style="5"/>
    <col min="9741" max="9741" width="10.28515625" style="5" bestFit="1" customWidth="1"/>
    <col min="9742" max="9985" width="9.140625" style="5"/>
    <col min="9986" max="9986" width="7" style="5" customWidth="1"/>
    <col min="9987" max="9987" width="14.140625" style="5" customWidth="1"/>
    <col min="9988" max="9988" width="13.7109375" style="5" customWidth="1"/>
    <col min="9989" max="9989" width="8.85546875" style="5" customWidth="1"/>
    <col min="9990" max="9990" width="14.28515625" style="5" customWidth="1"/>
    <col min="9991" max="9991" width="11.140625" style="5" customWidth="1"/>
    <col min="9992" max="9992" width="17" style="5" customWidth="1"/>
    <col min="9993" max="9994" width="9.140625" style="5"/>
    <col min="9995" max="9995" width="11.85546875" style="5" customWidth="1"/>
    <col min="9996" max="9996" width="9.140625" style="5"/>
    <col min="9997" max="9997" width="10.28515625" style="5" bestFit="1" customWidth="1"/>
    <col min="9998" max="10241" width="9.140625" style="5"/>
    <col min="10242" max="10242" width="7" style="5" customWidth="1"/>
    <col min="10243" max="10243" width="14.140625" style="5" customWidth="1"/>
    <col min="10244" max="10244" width="13.7109375" style="5" customWidth="1"/>
    <col min="10245" max="10245" width="8.85546875" style="5" customWidth="1"/>
    <col min="10246" max="10246" width="14.28515625" style="5" customWidth="1"/>
    <col min="10247" max="10247" width="11.140625" style="5" customWidth="1"/>
    <col min="10248" max="10248" width="17" style="5" customWidth="1"/>
    <col min="10249" max="10250" width="9.140625" style="5"/>
    <col min="10251" max="10251" width="11.85546875" style="5" customWidth="1"/>
    <col min="10252" max="10252" width="9.140625" style="5"/>
    <col min="10253" max="10253" width="10.28515625" style="5" bestFit="1" customWidth="1"/>
    <col min="10254" max="10497" width="9.140625" style="5"/>
    <col min="10498" max="10498" width="7" style="5" customWidth="1"/>
    <col min="10499" max="10499" width="14.140625" style="5" customWidth="1"/>
    <col min="10500" max="10500" width="13.7109375" style="5" customWidth="1"/>
    <col min="10501" max="10501" width="8.85546875" style="5" customWidth="1"/>
    <col min="10502" max="10502" width="14.28515625" style="5" customWidth="1"/>
    <col min="10503" max="10503" width="11.140625" style="5" customWidth="1"/>
    <col min="10504" max="10504" width="17" style="5" customWidth="1"/>
    <col min="10505" max="10506" width="9.140625" style="5"/>
    <col min="10507" max="10507" width="11.85546875" style="5" customWidth="1"/>
    <col min="10508" max="10508" width="9.140625" style="5"/>
    <col min="10509" max="10509" width="10.28515625" style="5" bestFit="1" customWidth="1"/>
    <col min="10510" max="10753" width="9.140625" style="5"/>
    <col min="10754" max="10754" width="7" style="5" customWidth="1"/>
    <col min="10755" max="10755" width="14.140625" style="5" customWidth="1"/>
    <col min="10756" max="10756" width="13.7109375" style="5" customWidth="1"/>
    <col min="10757" max="10757" width="8.85546875" style="5" customWidth="1"/>
    <col min="10758" max="10758" width="14.28515625" style="5" customWidth="1"/>
    <col min="10759" max="10759" width="11.140625" style="5" customWidth="1"/>
    <col min="10760" max="10760" width="17" style="5" customWidth="1"/>
    <col min="10761" max="10762" width="9.140625" style="5"/>
    <col min="10763" max="10763" width="11.85546875" style="5" customWidth="1"/>
    <col min="10764" max="10764" width="9.140625" style="5"/>
    <col min="10765" max="10765" width="10.28515625" style="5" bestFit="1" customWidth="1"/>
    <col min="10766" max="11009" width="9.140625" style="5"/>
    <col min="11010" max="11010" width="7" style="5" customWidth="1"/>
    <col min="11011" max="11011" width="14.140625" style="5" customWidth="1"/>
    <col min="11012" max="11012" width="13.7109375" style="5" customWidth="1"/>
    <col min="11013" max="11013" width="8.85546875" style="5" customWidth="1"/>
    <col min="11014" max="11014" width="14.28515625" style="5" customWidth="1"/>
    <col min="11015" max="11015" width="11.140625" style="5" customWidth="1"/>
    <col min="11016" max="11016" width="17" style="5" customWidth="1"/>
    <col min="11017" max="11018" width="9.140625" style="5"/>
    <col min="11019" max="11019" width="11.85546875" style="5" customWidth="1"/>
    <col min="11020" max="11020" width="9.140625" style="5"/>
    <col min="11021" max="11021" width="10.28515625" style="5" bestFit="1" customWidth="1"/>
    <col min="11022" max="11265" width="9.140625" style="5"/>
    <col min="11266" max="11266" width="7" style="5" customWidth="1"/>
    <col min="11267" max="11267" width="14.140625" style="5" customWidth="1"/>
    <col min="11268" max="11268" width="13.7109375" style="5" customWidth="1"/>
    <col min="11269" max="11269" width="8.85546875" style="5" customWidth="1"/>
    <col min="11270" max="11270" width="14.28515625" style="5" customWidth="1"/>
    <col min="11271" max="11271" width="11.140625" style="5" customWidth="1"/>
    <col min="11272" max="11272" width="17" style="5" customWidth="1"/>
    <col min="11273" max="11274" width="9.140625" style="5"/>
    <col min="11275" max="11275" width="11.85546875" style="5" customWidth="1"/>
    <col min="11276" max="11276" width="9.140625" style="5"/>
    <col min="11277" max="11277" width="10.28515625" style="5" bestFit="1" customWidth="1"/>
    <col min="11278" max="11521" width="9.140625" style="5"/>
    <col min="11522" max="11522" width="7" style="5" customWidth="1"/>
    <col min="11523" max="11523" width="14.140625" style="5" customWidth="1"/>
    <col min="11524" max="11524" width="13.7109375" style="5" customWidth="1"/>
    <col min="11525" max="11525" width="8.85546875" style="5" customWidth="1"/>
    <col min="11526" max="11526" width="14.28515625" style="5" customWidth="1"/>
    <col min="11527" max="11527" width="11.140625" style="5" customWidth="1"/>
    <col min="11528" max="11528" width="17" style="5" customWidth="1"/>
    <col min="11529" max="11530" width="9.140625" style="5"/>
    <col min="11531" max="11531" width="11.85546875" style="5" customWidth="1"/>
    <col min="11532" max="11532" width="9.140625" style="5"/>
    <col min="11533" max="11533" width="10.28515625" style="5" bestFit="1" customWidth="1"/>
    <col min="11534" max="11777" width="9.140625" style="5"/>
    <col min="11778" max="11778" width="7" style="5" customWidth="1"/>
    <col min="11779" max="11779" width="14.140625" style="5" customWidth="1"/>
    <col min="11780" max="11780" width="13.7109375" style="5" customWidth="1"/>
    <col min="11781" max="11781" width="8.85546875" style="5" customWidth="1"/>
    <col min="11782" max="11782" width="14.28515625" style="5" customWidth="1"/>
    <col min="11783" max="11783" width="11.140625" style="5" customWidth="1"/>
    <col min="11784" max="11784" width="17" style="5" customWidth="1"/>
    <col min="11785" max="11786" width="9.140625" style="5"/>
    <col min="11787" max="11787" width="11.85546875" style="5" customWidth="1"/>
    <col min="11788" max="11788" width="9.140625" style="5"/>
    <col min="11789" max="11789" width="10.28515625" style="5" bestFit="1" customWidth="1"/>
    <col min="11790" max="12033" width="9.140625" style="5"/>
    <col min="12034" max="12034" width="7" style="5" customWidth="1"/>
    <col min="12035" max="12035" width="14.140625" style="5" customWidth="1"/>
    <col min="12036" max="12036" width="13.7109375" style="5" customWidth="1"/>
    <col min="12037" max="12037" width="8.85546875" style="5" customWidth="1"/>
    <col min="12038" max="12038" width="14.28515625" style="5" customWidth="1"/>
    <col min="12039" max="12039" width="11.140625" style="5" customWidth="1"/>
    <col min="12040" max="12040" width="17" style="5" customWidth="1"/>
    <col min="12041" max="12042" width="9.140625" style="5"/>
    <col min="12043" max="12043" width="11.85546875" style="5" customWidth="1"/>
    <col min="12044" max="12044" width="9.140625" style="5"/>
    <col min="12045" max="12045" width="10.28515625" style="5" bestFit="1" customWidth="1"/>
    <col min="12046" max="12289" width="9.140625" style="5"/>
    <col min="12290" max="12290" width="7" style="5" customWidth="1"/>
    <col min="12291" max="12291" width="14.140625" style="5" customWidth="1"/>
    <col min="12292" max="12292" width="13.7109375" style="5" customWidth="1"/>
    <col min="12293" max="12293" width="8.85546875" style="5" customWidth="1"/>
    <col min="12294" max="12294" width="14.28515625" style="5" customWidth="1"/>
    <col min="12295" max="12295" width="11.140625" style="5" customWidth="1"/>
    <col min="12296" max="12296" width="17" style="5" customWidth="1"/>
    <col min="12297" max="12298" width="9.140625" style="5"/>
    <col min="12299" max="12299" width="11.85546875" style="5" customWidth="1"/>
    <col min="12300" max="12300" width="9.140625" style="5"/>
    <col min="12301" max="12301" width="10.28515625" style="5" bestFit="1" customWidth="1"/>
    <col min="12302" max="12545" width="9.140625" style="5"/>
    <col min="12546" max="12546" width="7" style="5" customWidth="1"/>
    <col min="12547" max="12547" width="14.140625" style="5" customWidth="1"/>
    <col min="12548" max="12548" width="13.7109375" style="5" customWidth="1"/>
    <col min="12549" max="12549" width="8.85546875" style="5" customWidth="1"/>
    <col min="12550" max="12550" width="14.28515625" style="5" customWidth="1"/>
    <col min="12551" max="12551" width="11.140625" style="5" customWidth="1"/>
    <col min="12552" max="12552" width="17" style="5" customWidth="1"/>
    <col min="12553" max="12554" width="9.140625" style="5"/>
    <col min="12555" max="12555" width="11.85546875" style="5" customWidth="1"/>
    <col min="12556" max="12556" width="9.140625" style="5"/>
    <col min="12557" max="12557" width="10.28515625" style="5" bestFit="1" customWidth="1"/>
    <col min="12558" max="12801" width="9.140625" style="5"/>
    <col min="12802" max="12802" width="7" style="5" customWidth="1"/>
    <col min="12803" max="12803" width="14.140625" style="5" customWidth="1"/>
    <col min="12804" max="12804" width="13.7109375" style="5" customWidth="1"/>
    <col min="12805" max="12805" width="8.85546875" style="5" customWidth="1"/>
    <col min="12806" max="12806" width="14.28515625" style="5" customWidth="1"/>
    <col min="12807" max="12807" width="11.140625" style="5" customWidth="1"/>
    <col min="12808" max="12808" width="17" style="5" customWidth="1"/>
    <col min="12809" max="12810" width="9.140625" style="5"/>
    <col min="12811" max="12811" width="11.85546875" style="5" customWidth="1"/>
    <col min="12812" max="12812" width="9.140625" style="5"/>
    <col min="12813" max="12813" width="10.28515625" style="5" bestFit="1" customWidth="1"/>
    <col min="12814" max="13057" width="9.140625" style="5"/>
    <col min="13058" max="13058" width="7" style="5" customWidth="1"/>
    <col min="13059" max="13059" width="14.140625" style="5" customWidth="1"/>
    <col min="13060" max="13060" width="13.7109375" style="5" customWidth="1"/>
    <col min="13061" max="13061" width="8.85546875" style="5" customWidth="1"/>
    <col min="13062" max="13062" width="14.28515625" style="5" customWidth="1"/>
    <col min="13063" max="13063" width="11.140625" style="5" customWidth="1"/>
    <col min="13064" max="13064" width="17" style="5" customWidth="1"/>
    <col min="13065" max="13066" width="9.140625" style="5"/>
    <col min="13067" max="13067" width="11.85546875" style="5" customWidth="1"/>
    <col min="13068" max="13068" width="9.140625" style="5"/>
    <col min="13069" max="13069" width="10.28515625" style="5" bestFit="1" customWidth="1"/>
    <col min="13070" max="13313" width="9.140625" style="5"/>
    <col min="13314" max="13314" width="7" style="5" customWidth="1"/>
    <col min="13315" max="13315" width="14.140625" style="5" customWidth="1"/>
    <col min="13316" max="13316" width="13.7109375" style="5" customWidth="1"/>
    <col min="13317" max="13317" width="8.85546875" style="5" customWidth="1"/>
    <col min="13318" max="13318" width="14.28515625" style="5" customWidth="1"/>
    <col min="13319" max="13319" width="11.140625" style="5" customWidth="1"/>
    <col min="13320" max="13320" width="17" style="5" customWidth="1"/>
    <col min="13321" max="13322" width="9.140625" style="5"/>
    <col min="13323" max="13323" width="11.85546875" style="5" customWidth="1"/>
    <col min="13324" max="13324" width="9.140625" style="5"/>
    <col min="13325" max="13325" width="10.28515625" style="5" bestFit="1" customWidth="1"/>
    <col min="13326" max="13569" width="9.140625" style="5"/>
    <col min="13570" max="13570" width="7" style="5" customWidth="1"/>
    <col min="13571" max="13571" width="14.140625" style="5" customWidth="1"/>
    <col min="13572" max="13572" width="13.7109375" style="5" customWidth="1"/>
    <col min="13573" max="13573" width="8.85546875" style="5" customWidth="1"/>
    <col min="13574" max="13574" width="14.28515625" style="5" customWidth="1"/>
    <col min="13575" max="13575" width="11.140625" style="5" customWidth="1"/>
    <col min="13576" max="13576" width="17" style="5" customWidth="1"/>
    <col min="13577" max="13578" width="9.140625" style="5"/>
    <col min="13579" max="13579" width="11.85546875" style="5" customWidth="1"/>
    <col min="13580" max="13580" width="9.140625" style="5"/>
    <col min="13581" max="13581" width="10.28515625" style="5" bestFit="1" customWidth="1"/>
    <col min="13582" max="13825" width="9.140625" style="5"/>
    <col min="13826" max="13826" width="7" style="5" customWidth="1"/>
    <col min="13827" max="13827" width="14.140625" style="5" customWidth="1"/>
    <col min="13828" max="13828" width="13.7109375" style="5" customWidth="1"/>
    <col min="13829" max="13829" width="8.85546875" style="5" customWidth="1"/>
    <col min="13830" max="13830" width="14.28515625" style="5" customWidth="1"/>
    <col min="13831" max="13831" width="11.140625" style="5" customWidth="1"/>
    <col min="13832" max="13832" width="17" style="5" customWidth="1"/>
    <col min="13833" max="13834" width="9.140625" style="5"/>
    <col min="13835" max="13835" width="11.85546875" style="5" customWidth="1"/>
    <col min="13836" max="13836" width="9.140625" style="5"/>
    <col min="13837" max="13837" width="10.28515625" style="5" bestFit="1" customWidth="1"/>
    <col min="13838" max="14081" width="9.140625" style="5"/>
    <col min="14082" max="14082" width="7" style="5" customWidth="1"/>
    <col min="14083" max="14083" width="14.140625" style="5" customWidth="1"/>
    <col min="14084" max="14084" width="13.7109375" style="5" customWidth="1"/>
    <col min="14085" max="14085" width="8.85546875" style="5" customWidth="1"/>
    <col min="14086" max="14086" width="14.28515625" style="5" customWidth="1"/>
    <col min="14087" max="14087" width="11.140625" style="5" customWidth="1"/>
    <col min="14088" max="14088" width="17" style="5" customWidth="1"/>
    <col min="14089" max="14090" width="9.140625" style="5"/>
    <col min="14091" max="14091" width="11.85546875" style="5" customWidth="1"/>
    <col min="14092" max="14092" width="9.140625" style="5"/>
    <col min="14093" max="14093" width="10.28515625" style="5" bestFit="1" customWidth="1"/>
    <col min="14094" max="14337" width="9.140625" style="5"/>
    <col min="14338" max="14338" width="7" style="5" customWidth="1"/>
    <col min="14339" max="14339" width="14.140625" style="5" customWidth="1"/>
    <col min="14340" max="14340" width="13.7109375" style="5" customWidth="1"/>
    <col min="14341" max="14341" width="8.85546875" style="5" customWidth="1"/>
    <col min="14342" max="14342" width="14.28515625" style="5" customWidth="1"/>
    <col min="14343" max="14343" width="11.140625" style="5" customWidth="1"/>
    <col min="14344" max="14344" width="17" style="5" customWidth="1"/>
    <col min="14345" max="14346" width="9.140625" style="5"/>
    <col min="14347" max="14347" width="11.85546875" style="5" customWidth="1"/>
    <col min="14348" max="14348" width="9.140625" style="5"/>
    <col min="14349" max="14349" width="10.28515625" style="5" bestFit="1" customWidth="1"/>
    <col min="14350" max="14593" width="9.140625" style="5"/>
    <col min="14594" max="14594" width="7" style="5" customWidth="1"/>
    <col min="14595" max="14595" width="14.140625" style="5" customWidth="1"/>
    <col min="14596" max="14596" width="13.7109375" style="5" customWidth="1"/>
    <col min="14597" max="14597" width="8.85546875" style="5" customWidth="1"/>
    <col min="14598" max="14598" width="14.28515625" style="5" customWidth="1"/>
    <col min="14599" max="14599" width="11.140625" style="5" customWidth="1"/>
    <col min="14600" max="14600" width="17" style="5" customWidth="1"/>
    <col min="14601" max="14602" width="9.140625" style="5"/>
    <col min="14603" max="14603" width="11.85546875" style="5" customWidth="1"/>
    <col min="14604" max="14604" width="9.140625" style="5"/>
    <col min="14605" max="14605" width="10.28515625" style="5" bestFit="1" customWidth="1"/>
    <col min="14606" max="14849" width="9.140625" style="5"/>
    <col min="14850" max="14850" width="7" style="5" customWidth="1"/>
    <col min="14851" max="14851" width="14.140625" style="5" customWidth="1"/>
    <col min="14852" max="14852" width="13.7109375" style="5" customWidth="1"/>
    <col min="14853" max="14853" width="8.85546875" style="5" customWidth="1"/>
    <col min="14854" max="14854" width="14.28515625" style="5" customWidth="1"/>
    <col min="14855" max="14855" width="11.140625" style="5" customWidth="1"/>
    <col min="14856" max="14856" width="17" style="5" customWidth="1"/>
    <col min="14857" max="14858" width="9.140625" style="5"/>
    <col min="14859" max="14859" width="11.85546875" style="5" customWidth="1"/>
    <col min="14860" max="14860" width="9.140625" style="5"/>
    <col min="14861" max="14861" width="10.28515625" style="5" bestFit="1" customWidth="1"/>
    <col min="14862" max="15105" width="9.140625" style="5"/>
    <col min="15106" max="15106" width="7" style="5" customWidth="1"/>
    <col min="15107" max="15107" width="14.140625" style="5" customWidth="1"/>
    <col min="15108" max="15108" width="13.7109375" style="5" customWidth="1"/>
    <col min="15109" max="15109" width="8.85546875" style="5" customWidth="1"/>
    <col min="15110" max="15110" width="14.28515625" style="5" customWidth="1"/>
    <col min="15111" max="15111" width="11.140625" style="5" customWidth="1"/>
    <col min="15112" max="15112" width="17" style="5" customWidth="1"/>
    <col min="15113" max="15114" width="9.140625" style="5"/>
    <col min="15115" max="15115" width="11.85546875" style="5" customWidth="1"/>
    <col min="15116" max="15116" width="9.140625" style="5"/>
    <col min="15117" max="15117" width="10.28515625" style="5" bestFit="1" customWidth="1"/>
    <col min="15118" max="15361" width="9.140625" style="5"/>
    <col min="15362" max="15362" width="7" style="5" customWidth="1"/>
    <col min="15363" max="15363" width="14.140625" style="5" customWidth="1"/>
    <col min="15364" max="15364" width="13.7109375" style="5" customWidth="1"/>
    <col min="15365" max="15365" width="8.85546875" style="5" customWidth="1"/>
    <col min="15366" max="15366" width="14.28515625" style="5" customWidth="1"/>
    <col min="15367" max="15367" width="11.140625" style="5" customWidth="1"/>
    <col min="15368" max="15368" width="17" style="5" customWidth="1"/>
    <col min="15369" max="15370" width="9.140625" style="5"/>
    <col min="15371" max="15371" width="11.85546875" style="5" customWidth="1"/>
    <col min="15372" max="15372" width="9.140625" style="5"/>
    <col min="15373" max="15373" width="10.28515625" style="5" bestFit="1" customWidth="1"/>
    <col min="15374" max="15617" width="9.140625" style="5"/>
    <col min="15618" max="15618" width="7" style="5" customWidth="1"/>
    <col min="15619" max="15619" width="14.140625" style="5" customWidth="1"/>
    <col min="15620" max="15620" width="13.7109375" style="5" customWidth="1"/>
    <col min="15621" max="15621" width="8.85546875" style="5" customWidth="1"/>
    <col min="15622" max="15622" width="14.28515625" style="5" customWidth="1"/>
    <col min="15623" max="15623" width="11.140625" style="5" customWidth="1"/>
    <col min="15624" max="15624" width="17" style="5" customWidth="1"/>
    <col min="15625" max="15626" width="9.140625" style="5"/>
    <col min="15627" max="15627" width="11.85546875" style="5" customWidth="1"/>
    <col min="15628" max="15628" width="9.140625" style="5"/>
    <col min="15629" max="15629" width="10.28515625" style="5" bestFit="1" customWidth="1"/>
    <col min="15630" max="15873" width="9.140625" style="5"/>
    <col min="15874" max="15874" width="7" style="5" customWidth="1"/>
    <col min="15875" max="15875" width="14.140625" style="5" customWidth="1"/>
    <col min="15876" max="15876" width="13.7109375" style="5" customWidth="1"/>
    <col min="15877" max="15877" width="8.85546875" style="5" customWidth="1"/>
    <col min="15878" max="15878" width="14.28515625" style="5" customWidth="1"/>
    <col min="15879" max="15879" width="11.140625" style="5" customWidth="1"/>
    <col min="15880" max="15880" width="17" style="5" customWidth="1"/>
    <col min="15881" max="15882" width="9.140625" style="5"/>
    <col min="15883" max="15883" width="11.85546875" style="5" customWidth="1"/>
    <col min="15884" max="15884" width="9.140625" style="5"/>
    <col min="15885" max="15885" width="10.28515625" style="5" bestFit="1" customWidth="1"/>
    <col min="15886" max="16129" width="9.140625" style="5"/>
    <col min="16130" max="16130" width="7" style="5" customWidth="1"/>
    <col min="16131" max="16131" width="14.140625" style="5" customWidth="1"/>
    <col min="16132" max="16132" width="13.7109375" style="5" customWidth="1"/>
    <col min="16133" max="16133" width="8.85546875" style="5" customWidth="1"/>
    <col min="16134" max="16134" width="14.28515625" style="5" customWidth="1"/>
    <col min="16135" max="16135" width="11.140625" style="5" customWidth="1"/>
    <col min="16136" max="16136" width="17" style="5" customWidth="1"/>
    <col min="16137" max="16138" width="9.140625" style="5"/>
    <col min="16139" max="16139" width="11.85546875" style="5" customWidth="1"/>
    <col min="16140" max="16140" width="9.140625" style="5"/>
    <col min="16141" max="16141" width="10.28515625" style="5" bestFit="1" customWidth="1"/>
    <col min="16142" max="16384" width="9.140625" style="5"/>
  </cols>
  <sheetData>
    <row r="3" spans="2:10" x14ac:dyDescent="0.25">
      <c r="F3" s="6" t="s">
        <v>37</v>
      </c>
    </row>
    <row r="4" spans="2:10" ht="12.75" customHeight="1" x14ac:dyDescent="0.25">
      <c r="F4" s="96"/>
      <c r="G4" s="96"/>
      <c r="H4" s="96"/>
    </row>
    <row r="6" spans="2:10" ht="15.75" x14ac:dyDescent="0.25">
      <c r="B6" s="7" t="s">
        <v>21</v>
      </c>
      <c r="C6" s="97" t="s">
        <v>30</v>
      </c>
      <c r="D6" s="97"/>
      <c r="E6" s="97"/>
      <c r="F6" s="97"/>
      <c r="G6" s="97"/>
      <c r="H6" s="98"/>
    </row>
    <row r="7" spans="2:10" ht="13.5" customHeight="1" x14ac:dyDescent="0.25">
      <c r="F7" s="8"/>
    </row>
    <row r="8" spans="2:10" ht="15.75" customHeight="1" x14ac:dyDescent="0.25">
      <c r="C8" s="62"/>
      <c r="D8" s="62"/>
      <c r="E8" s="62"/>
      <c r="F8" s="9"/>
      <c r="G8" s="62"/>
      <c r="H8" s="99" t="s">
        <v>0</v>
      </c>
    </row>
    <row r="9" spans="2:10" ht="25.5" customHeight="1" x14ac:dyDescent="0.25">
      <c r="C9" s="63" t="s">
        <v>1</v>
      </c>
      <c r="D9" s="64" t="s">
        <v>2</v>
      </c>
      <c r="E9" s="64" t="s">
        <v>3</v>
      </c>
      <c r="F9" s="64" t="s">
        <v>4</v>
      </c>
      <c r="G9" s="64" t="s">
        <v>3</v>
      </c>
      <c r="H9" s="100"/>
    </row>
    <row r="10" spans="2:10" x14ac:dyDescent="0.25">
      <c r="G10" s="27"/>
      <c r="J10" s="10"/>
    </row>
    <row r="11" spans="2:10" hidden="1" x14ac:dyDescent="0.25">
      <c r="C11" s="27">
        <v>1974</v>
      </c>
      <c r="D11" s="11">
        <v>2109</v>
      </c>
      <c r="E11" s="65"/>
      <c r="F11" s="11">
        <v>3863</v>
      </c>
      <c r="G11" s="66"/>
    </row>
    <row r="12" spans="2:10" hidden="1" x14ac:dyDescent="0.25">
      <c r="C12" s="27">
        <v>1975</v>
      </c>
      <c r="D12" s="11">
        <v>2355</v>
      </c>
      <c r="E12" s="67">
        <f t="shared" ref="E12:E27" si="0">(D12/D11-1)*100</f>
        <v>11.664295874822184</v>
      </c>
      <c r="F12" s="11">
        <v>4394</v>
      </c>
      <c r="G12" s="66">
        <f t="shared" ref="G12:G27" si="1">(F12/F11-1)*100</f>
        <v>13.74579342479938</v>
      </c>
    </row>
    <row r="13" spans="2:10" hidden="1" x14ac:dyDescent="0.25">
      <c r="C13" s="27">
        <v>1976</v>
      </c>
      <c r="D13" s="11">
        <v>2257</v>
      </c>
      <c r="E13" s="67">
        <f t="shared" si="0"/>
        <v>-4.1613588110403388</v>
      </c>
      <c r="F13" s="11">
        <v>4719</v>
      </c>
      <c r="G13" s="66">
        <f t="shared" si="1"/>
        <v>7.3964497041420163</v>
      </c>
    </row>
    <row r="14" spans="2:10" hidden="1" x14ac:dyDescent="0.25">
      <c r="C14" s="27">
        <v>1977</v>
      </c>
      <c r="D14" s="11">
        <v>2982</v>
      </c>
      <c r="E14" s="67">
        <f t="shared" si="0"/>
        <v>32.122286220646878</v>
      </c>
      <c r="F14" s="11">
        <v>5183</v>
      </c>
      <c r="G14" s="66">
        <f t="shared" si="1"/>
        <v>9.832591650773459</v>
      </c>
    </row>
    <row r="15" spans="2:10" ht="14.25" hidden="1" customHeight="1" x14ac:dyDescent="0.25">
      <c r="C15" s="27">
        <v>1978</v>
      </c>
      <c r="D15" s="11">
        <v>3291</v>
      </c>
      <c r="E15" s="67">
        <f t="shared" si="0"/>
        <v>10.362173038229372</v>
      </c>
      <c r="F15" s="11">
        <v>5546</v>
      </c>
      <c r="G15" s="66">
        <f t="shared" si="1"/>
        <v>7.0036658306000366</v>
      </c>
    </row>
    <row r="16" spans="2:10" hidden="1" x14ac:dyDescent="0.25">
      <c r="C16" s="27">
        <v>1979</v>
      </c>
      <c r="D16" s="11">
        <v>3690</v>
      </c>
      <c r="E16" s="67">
        <f t="shared" si="0"/>
        <v>12.123974475843212</v>
      </c>
      <c r="F16" s="11">
        <v>6263</v>
      </c>
      <c r="G16" s="66">
        <f t="shared" si="1"/>
        <v>12.928236566895057</v>
      </c>
    </row>
    <row r="17" spans="3:18" hidden="1" x14ac:dyDescent="0.25">
      <c r="C17" s="27">
        <v>1980</v>
      </c>
      <c r="D17" s="11">
        <v>4029</v>
      </c>
      <c r="E17" s="67">
        <f t="shared" si="0"/>
        <v>9.1869918699186925</v>
      </c>
      <c r="F17" s="11">
        <v>6945</v>
      </c>
      <c r="G17" s="66">
        <f t="shared" si="1"/>
        <v>10.889350151684507</v>
      </c>
    </row>
    <row r="18" spans="3:18" hidden="1" x14ac:dyDescent="0.25">
      <c r="C18" s="27">
        <v>1981</v>
      </c>
      <c r="D18" s="11">
        <v>4492</v>
      </c>
      <c r="E18" s="67">
        <f t="shared" si="0"/>
        <v>11.491685281707609</v>
      </c>
      <c r="F18" s="11">
        <v>7970</v>
      </c>
      <c r="G18" s="66">
        <f t="shared" si="1"/>
        <v>14.758819294456437</v>
      </c>
    </row>
    <row r="19" spans="3:18" hidden="1" x14ac:dyDescent="0.25">
      <c r="C19" s="27">
        <v>1982</v>
      </c>
      <c r="D19" s="11">
        <v>5316</v>
      </c>
      <c r="E19" s="67">
        <f t="shared" si="0"/>
        <v>18.343722172751555</v>
      </c>
      <c r="F19" s="11">
        <v>9332</v>
      </c>
      <c r="G19" s="66">
        <f t="shared" si="1"/>
        <v>17.089084065244677</v>
      </c>
    </row>
    <row r="20" spans="3:18" ht="16.5" hidden="1" customHeight="1" x14ac:dyDescent="0.25">
      <c r="C20" s="27">
        <v>1983</v>
      </c>
      <c r="D20" s="11">
        <v>5985</v>
      </c>
      <c r="E20" s="67">
        <f t="shared" si="0"/>
        <v>12.584650112866825</v>
      </c>
      <c r="F20" s="11">
        <v>10658</v>
      </c>
      <c r="G20" s="66">
        <f t="shared" si="1"/>
        <v>14.209172738962717</v>
      </c>
    </row>
    <row r="21" spans="3:18" hidden="1" x14ac:dyDescent="0.25">
      <c r="C21" s="27">
        <v>1984</v>
      </c>
      <c r="D21" s="11">
        <v>6712</v>
      </c>
      <c r="E21" s="67">
        <f t="shared" si="0"/>
        <v>12.147034252297416</v>
      </c>
      <c r="F21" s="11">
        <v>11861</v>
      </c>
      <c r="G21" s="66">
        <f t="shared" si="1"/>
        <v>11.287295927941443</v>
      </c>
    </row>
    <row r="22" spans="3:18" hidden="1" x14ac:dyDescent="0.25">
      <c r="C22" s="27">
        <v>1985</v>
      </c>
      <c r="D22" s="11">
        <v>7343</v>
      </c>
      <c r="E22" s="67">
        <f t="shared" si="0"/>
        <v>9.4010727056019086</v>
      </c>
      <c r="F22" s="11">
        <v>12906</v>
      </c>
      <c r="G22" s="66">
        <f t="shared" si="1"/>
        <v>8.8103869825478363</v>
      </c>
    </row>
    <row r="23" spans="3:18" hidden="1" x14ac:dyDescent="0.25">
      <c r="C23" s="27">
        <v>1986</v>
      </c>
      <c r="D23" s="11">
        <v>7781</v>
      </c>
      <c r="E23" s="67">
        <f t="shared" si="0"/>
        <v>5.9648644967996711</v>
      </c>
      <c r="F23" s="11">
        <v>13677</v>
      </c>
      <c r="G23" s="66">
        <f t="shared" si="1"/>
        <v>5.9739655973965577</v>
      </c>
    </row>
    <row r="24" spans="3:18" hidden="1" x14ac:dyDescent="0.25">
      <c r="C24" s="27">
        <v>1987</v>
      </c>
      <c r="D24" s="11">
        <v>8805</v>
      </c>
      <c r="E24" s="67">
        <f t="shared" si="0"/>
        <v>13.160262177098069</v>
      </c>
      <c r="F24" s="11">
        <v>16162</v>
      </c>
      <c r="G24" s="66">
        <f t="shared" si="1"/>
        <v>18.169189149667318</v>
      </c>
    </row>
    <row r="25" spans="3:18" hidden="1" x14ac:dyDescent="0.25">
      <c r="C25" s="27">
        <v>1988</v>
      </c>
      <c r="D25" s="11">
        <v>9553</v>
      </c>
      <c r="E25" s="67">
        <f t="shared" si="0"/>
        <v>8.4951731970471336</v>
      </c>
      <c r="F25" s="11">
        <v>16947</v>
      </c>
      <c r="G25" s="66">
        <f t="shared" si="1"/>
        <v>4.8570721445365672</v>
      </c>
    </row>
    <row r="26" spans="3:18" hidden="1" x14ac:dyDescent="0.25">
      <c r="C26" s="27">
        <v>1989</v>
      </c>
      <c r="D26" s="11">
        <v>10964</v>
      </c>
      <c r="E26" s="67">
        <f t="shared" si="0"/>
        <v>14.770229247356848</v>
      </c>
      <c r="F26" s="11">
        <v>18153</v>
      </c>
      <c r="G26" s="66">
        <f t="shared" si="1"/>
        <v>7.1163037705788579</v>
      </c>
    </row>
    <row r="27" spans="3:18" hidden="1" x14ac:dyDescent="0.25">
      <c r="C27" s="27">
        <v>1990</v>
      </c>
      <c r="D27" s="11">
        <v>12331</v>
      </c>
      <c r="E27" s="67">
        <f t="shared" si="0"/>
        <v>12.468077344035034</v>
      </c>
      <c r="F27" s="11">
        <v>19394</v>
      </c>
      <c r="G27" s="66">
        <f t="shared" si="1"/>
        <v>6.8363355919131896</v>
      </c>
    </row>
    <row r="28" spans="3:18" hidden="1" x14ac:dyDescent="0.25">
      <c r="C28" s="27">
        <v>1991</v>
      </c>
      <c r="D28" s="11">
        <v>13509</v>
      </c>
      <c r="E28" s="67">
        <f>(D28/D27-1)*100</f>
        <v>9.5531587057010814</v>
      </c>
      <c r="F28" s="11">
        <v>19739</v>
      </c>
      <c r="G28" s="66">
        <f>(F28/F27-1)*100</f>
        <v>1.7789006909353366</v>
      </c>
    </row>
    <row r="29" spans="3:18" x14ac:dyDescent="0.25">
      <c r="C29" s="68">
        <v>2003</v>
      </c>
      <c r="D29" s="69">
        <v>66567</v>
      </c>
      <c r="E29" s="70" t="s">
        <v>5</v>
      </c>
      <c r="F29" s="69">
        <v>264552</v>
      </c>
      <c r="G29" s="70" t="s">
        <v>5</v>
      </c>
      <c r="H29" s="71">
        <v>1.5267660550458715</v>
      </c>
      <c r="I29" s="27"/>
      <c r="L29" s="12"/>
      <c r="M29" s="11"/>
      <c r="N29" s="13"/>
    </row>
    <row r="30" spans="3:18" x14ac:dyDescent="0.25">
      <c r="C30" s="68">
        <v>2004</v>
      </c>
      <c r="D30" s="69">
        <v>96293</v>
      </c>
      <c r="E30" s="72">
        <v>44.655760361740789</v>
      </c>
      <c r="F30" s="69">
        <v>281378</v>
      </c>
      <c r="G30" s="72">
        <v>6.360186277178026</v>
      </c>
      <c r="H30" s="71">
        <v>2.1766048824593129</v>
      </c>
      <c r="L30" s="12"/>
      <c r="M30" s="11"/>
      <c r="N30" s="13"/>
      <c r="O30" s="14"/>
      <c r="P30" s="14"/>
      <c r="Q30" s="1"/>
      <c r="R30" s="1"/>
    </row>
    <row r="31" spans="3:18" x14ac:dyDescent="0.25">
      <c r="C31" s="68">
        <v>2005</v>
      </c>
      <c r="D31" s="69">
        <v>113705</v>
      </c>
      <c r="E31" s="72">
        <v>18.082311279116858</v>
      </c>
      <c r="F31" s="69">
        <v>326719</v>
      </c>
      <c r="G31" s="72">
        <v>16.113910824584732</v>
      </c>
      <c r="H31" s="71">
        <v>2.351609033752482</v>
      </c>
      <c r="L31" s="12"/>
      <c r="M31" s="11"/>
      <c r="N31" s="13"/>
    </row>
    <row r="32" spans="3:18" x14ac:dyDescent="0.25">
      <c r="C32" s="73">
        <v>2006</v>
      </c>
      <c r="D32" s="2">
        <v>126642</v>
      </c>
      <c r="E32" s="72">
        <v>11.377687876522579</v>
      </c>
      <c r="F32" s="2">
        <v>343027</v>
      </c>
      <c r="G32" s="72">
        <v>4.9914452480571914</v>
      </c>
      <c r="H32" s="71">
        <v>2.4357978150484692</v>
      </c>
      <c r="L32" s="12"/>
      <c r="M32" s="11"/>
      <c r="N32" s="13"/>
    </row>
    <row r="33" spans="3:14" x14ac:dyDescent="0.25">
      <c r="C33" s="73">
        <v>2007</v>
      </c>
      <c r="D33" s="2">
        <v>136547</v>
      </c>
      <c r="E33" s="74">
        <v>7.8212599295652385</v>
      </c>
      <c r="F33" s="2">
        <v>344666</v>
      </c>
      <c r="G33" s="74">
        <v>0.47780495412896862</v>
      </c>
      <c r="H33" s="71">
        <v>2.5239741219963032</v>
      </c>
      <c r="K33" s="15"/>
      <c r="L33" s="16"/>
      <c r="M33" s="11"/>
      <c r="N33" s="13"/>
    </row>
    <row r="34" spans="3:14" x14ac:dyDescent="0.25">
      <c r="C34" s="73"/>
      <c r="D34" s="2"/>
      <c r="E34" s="74"/>
      <c r="F34" s="2"/>
      <c r="G34" s="74"/>
      <c r="H34" s="71"/>
      <c r="L34" s="12"/>
      <c r="M34" s="11"/>
      <c r="N34" s="13"/>
    </row>
    <row r="35" spans="3:14" x14ac:dyDescent="0.25">
      <c r="C35" s="73">
        <v>2008</v>
      </c>
      <c r="D35" s="2">
        <v>134079</v>
      </c>
      <c r="E35" s="74">
        <v>-1.807436267365814</v>
      </c>
      <c r="F35" s="2">
        <v>349376</v>
      </c>
      <c r="G35" s="74">
        <v>1.3665403608130733</v>
      </c>
      <c r="H35" s="71">
        <v>2.3942678571428573</v>
      </c>
      <c r="L35" s="12"/>
      <c r="M35" s="11"/>
      <c r="N35" s="13"/>
    </row>
    <row r="36" spans="3:14" x14ac:dyDescent="0.25">
      <c r="C36" s="17">
        <v>2009</v>
      </c>
      <c r="D36" s="2">
        <v>144850</v>
      </c>
      <c r="E36" s="74">
        <v>8.0333236375569541</v>
      </c>
      <c r="F36" s="2">
        <v>435362</v>
      </c>
      <c r="G36" s="74">
        <v>24.61130701593699</v>
      </c>
      <c r="H36" s="71">
        <v>2.5709746984851041</v>
      </c>
      <c r="L36" s="12"/>
      <c r="M36" s="11"/>
      <c r="N36" s="13"/>
    </row>
    <row r="37" spans="3:14" x14ac:dyDescent="0.25">
      <c r="C37" s="17">
        <v>2010</v>
      </c>
      <c r="D37" s="2">
        <v>137919</v>
      </c>
      <c r="E37" s="74">
        <v>-4.7849499482222946</v>
      </c>
      <c r="F37" s="2">
        <v>468049</v>
      </c>
      <c r="G37" s="74">
        <v>7.5080048327598625</v>
      </c>
      <c r="H37" s="75">
        <v>2.5060462073790082</v>
      </c>
      <c r="L37" s="12"/>
      <c r="M37" s="11"/>
      <c r="N37" s="13"/>
    </row>
    <row r="38" spans="3:14" x14ac:dyDescent="0.25">
      <c r="C38" s="17">
        <v>2011</v>
      </c>
      <c r="D38" s="2">
        <v>134006</v>
      </c>
      <c r="E38" s="74">
        <v>-2.8371725433044004</v>
      </c>
      <c r="F38" s="2">
        <v>411001</v>
      </c>
      <c r="G38" s="74">
        <v>-12.188467446784424</v>
      </c>
      <c r="H38" s="75">
        <v>2.4242851844816515</v>
      </c>
      <c r="L38" s="12"/>
      <c r="M38" s="11"/>
      <c r="N38" s="13"/>
    </row>
    <row r="39" spans="3:14" x14ac:dyDescent="0.25">
      <c r="C39" s="17">
        <v>2012</v>
      </c>
      <c r="D39" s="2">
        <v>136226</v>
      </c>
      <c r="E39" s="74">
        <v>1.6566422398996972</v>
      </c>
      <c r="F39" s="2">
        <v>316468</v>
      </c>
      <c r="G39" s="74">
        <v>-23.000673964296926</v>
      </c>
      <c r="H39" s="75">
        <v>2.4</v>
      </c>
    </row>
    <row r="40" spans="3:14" x14ac:dyDescent="0.25">
      <c r="C40" s="17">
        <v>2013</v>
      </c>
      <c r="D40" s="2">
        <v>134753</v>
      </c>
      <c r="E40" s="74">
        <v>-1.0812913834363447</v>
      </c>
      <c r="F40" s="2">
        <v>267960</v>
      </c>
      <c r="G40" s="74">
        <v>-15.327932050001891</v>
      </c>
      <c r="H40" s="75">
        <v>2.4172242452508654</v>
      </c>
    </row>
    <row r="41" spans="3:14" x14ac:dyDescent="0.25">
      <c r="C41" s="17">
        <v>2014</v>
      </c>
      <c r="D41" s="2">
        <v>123962</v>
      </c>
      <c r="E41" s="74">
        <v>-8.0079849799262313</v>
      </c>
      <c r="F41" s="2">
        <v>247162</v>
      </c>
      <c r="G41" s="74">
        <v>-7.7616062098820766</v>
      </c>
      <c r="H41" s="75">
        <v>2.2000000000000002</v>
      </c>
      <c r="M41" s="11"/>
    </row>
    <row r="42" spans="3:14" x14ac:dyDescent="0.25">
      <c r="C42" s="17">
        <v>2015</v>
      </c>
      <c r="D42" s="2">
        <v>126778</v>
      </c>
      <c r="E42" s="74">
        <v>2.2716638970006864</v>
      </c>
      <c r="F42" s="2">
        <v>207807</v>
      </c>
      <c r="G42" s="74">
        <v>-15.922755116077713</v>
      </c>
      <c r="H42" s="75">
        <v>2.146814779693162</v>
      </c>
    </row>
    <row r="43" spans="3:14" x14ac:dyDescent="0.25">
      <c r="C43" s="17">
        <v>2016</v>
      </c>
      <c r="D43" s="2">
        <v>129772</v>
      </c>
      <c r="E43" s="74">
        <v>2.361608480966737</v>
      </c>
      <c r="F43" s="2">
        <v>224205</v>
      </c>
      <c r="G43" s="74">
        <v>7.8909757611629994</v>
      </c>
      <c r="H43" s="75">
        <v>2.1313580895757713</v>
      </c>
    </row>
    <row r="44" spans="3:14" x14ac:dyDescent="0.25">
      <c r="C44" s="17">
        <v>2017</v>
      </c>
      <c r="D44" s="2">
        <v>131424</v>
      </c>
      <c r="E44" s="74">
        <v>1.2730018802207033</v>
      </c>
      <c r="F44" s="2">
        <v>202498</v>
      </c>
      <c r="G44" s="74">
        <v>-9.6817644566356655</v>
      </c>
      <c r="H44" s="75">
        <v>2.0724434282109909</v>
      </c>
    </row>
    <row r="45" spans="3:14" x14ac:dyDescent="0.25">
      <c r="C45" s="17">
        <v>2018</v>
      </c>
      <c r="D45" s="2">
        <v>140567</v>
      </c>
      <c r="E45" s="74">
        <v>6.9568724129534854</v>
      </c>
      <c r="F45" s="2">
        <v>201578</v>
      </c>
      <c r="G45" s="74">
        <v>-0.4543254748195058</v>
      </c>
      <c r="H45" s="75">
        <v>2.1358546183884641</v>
      </c>
    </row>
    <row r="46" spans="3:14" x14ac:dyDescent="0.25">
      <c r="C46" s="17">
        <v>2019</v>
      </c>
      <c r="D46" s="2">
        <v>120353</v>
      </c>
      <c r="E46" s="74">
        <v>0.9</v>
      </c>
      <c r="F46" s="2">
        <v>202948</v>
      </c>
      <c r="G46" s="74">
        <v>1</v>
      </c>
      <c r="H46" s="75">
        <v>2.1</v>
      </c>
    </row>
    <row r="47" spans="3:14" x14ac:dyDescent="0.25">
      <c r="C47" s="40">
        <v>2020</v>
      </c>
      <c r="D47" s="76">
        <v>123509</v>
      </c>
      <c r="E47" s="77">
        <v>1</v>
      </c>
      <c r="F47" s="76">
        <v>202523</v>
      </c>
      <c r="G47" s="77">
        <v>1</v>
      </c>
      <c r="H47" s="78">
        <v>2.1</v>
      </c>
    </row>
    <row r="48" spans="3:14" hidden="1" x14ac:dyDescent="0.25">
      <c r="C48" s="40">
        <v>2020</v>
      </c>
      <c r="D48" s="76"/>
      <c r="E48" s="77"/>
      <c r="F48" s="76"/>
      <c r="G48" s="77"/>
      <c r="H48" s="78"/>
    </row>
    <row r="49" spans="2:8" x14ac:dyDescent="0.25">
      <c r="C49" s="79" t="s">
        <v>6</v>
      </c>
    </row>
    <row r="50" spans="2:8" x14ac:dyDescent="0.25">
      <c r="C50" s="5" t="s">
        <v>7</v>
      </c>
    </row>
    <row r="51" spans="2:8" x14ac:dyDescent="0.25">
      <c r="C51" s="5" t="s">
        <v>8</v>
      </c>
    </row>
    <row r="52" spans="2:8" ht="64.5" customHeight="1" x14ac:dyDescent="0.25">
      <c r="C52" s="101" t="s">
        <v>32</v>
      </c>
      <c r="D52" s="101"/>
      <c r="E52" s="101"/>
      <c r="F52" s="101"/>
      <c r="G52" s="101"/>
      <c r="H52" s="80"/>
    </row>
    <row r="53" spans="2:8" x14ac:dyDescent="0.25">
      <c r="C53" s="15" t="s">
        <v>38</v>
      </c>
    </row>
    <row r="54" spans="2:8" ht="12" customHeight="1" x14ac:dyDescent="0.25">
      <c r="B54" s="18"/>
      <c r="C54" s="18"/>
      <c r="D54" s="81"/>
      <c r="E54" s="81"/>
      <c r="F54" s="81"/>
      <c r="G54" s="81"/>
      <c r="H54" s="81"/>
    </row>
    <row r="55" spans="2:8" ht="14.25" customHeight="1" x14ac:dyDescent="0.25">
      <c r="B55" s="7"/>
    </row>
    <row r="56" spans="2:8" ht="14.25" customHeight="1" x14ac:dyDescent="0.25">
      <c r="C56" s="19"/>
      <c r="D56" s="41"/>
      <c r="E56" s="41"/>
      <c r="F56" s="41"/>
      <c r="G56" s="41"/>
    </row>
    <row r="57" spans="2:8" ht="15.75" x14ac:dyDescent="0.25">
      <c r="C57" s="20"/>
      <c r="D57" s="21"/>
      <c r="E57" s="21"/>
      <c r="F57" s="21"/>
      <c r="G57" s="21"/>
    </row>
    <row r="58" spans="2:8" x14ac:dyDescent="0.25">
      <c r="D58" s="9"/>
      <c r="E58" s="9"/>
      <c r="F58" s="9"/>
      <c r="G58" s="9"/>
    </row>
    <row r="59" spans="2:8" x14ac:dyDescent="0.25">
      <c r="D59" s="9"/>
      <c r="E59" s="9"/>
      <c r="F59" s="9"/>
      <c r="G59" s="9"/>
    </row>
    <row r="60" spans="2:8" x14ac:dyDescent="0.25">
      <c r="D60" s="2"/>
      <c r="E60" s="3"/>
      <c r="F60" s="2"/>
      <c r="G60" s="3"/>
    </row>
    <row r="61" spans="2:8" x14ac:dyDescent="0.25">
      <c r="D61" s="2"/>
      <c r="E61" s="3"/>
      <c r="F61" s="2"/>
      <c r="G61" s="3"/>
    </row>
    <row r="62" spans="2:8" x14ac:dyDescent="0.25">
      <c r="D62" s="2"/>
      <c r="E62" s="3"/>
      <c r="F62" s="2"/>
      <c r="G62" s="3"/>
    </row>
    <row r="63" spans="2:8" x14ac:dyDescent="0.25">
      <c r="D63" s="2"/>
      <c r="E63" s="3"/>
      <c r="F63" s="2"/>
      <c r="G63" s="3"/>
    </row>
    <row r="64" spans="2:8" x14ac:dyDescent="0.25">
      <c r="D64" s="2"/>
      <c r="E64" s="3"/>
      <c r="F64" s="2"/>
      <c r="G64" s="3"/>
    </row>
    <row r="65" spans="2:7" x14ac:dyDescent="0.25">
      <c r="D65" s="2"/>
      <c r="E65" s="3"/>
      <c r="F65" s="2"/>
      <c r="G65" s="3"/>
    </row>
    <row r="66" spans="2:7" x14ac:dyDescent="0.25">
      <c r="D66" s="18"/>
      <c r="E66" s="18"/>
      <c r="F66" s="18"/>
      <c r="G66" s="18"/>
    </row>
    <row r="67" spans="2:7" x14ac:dyDescent="0.25">
      <c r="D67" s="18"/>
      <c r="E67" s="18"/>
      <c r="F67" s="18"/>
      <c r="G67" s="18"/>
    </row>
    <row r="68" spans="2:7" x14ac:dyDescent="0.25">
      <c r="D68" s="18"/>
      <c r="E68" s="18"/>
      <c r="F68" s="18"/>
      <c r="G68" s="18"/>
    </row>
    <row r="69" spans="2:7" x14ac:dyDescent="0.25">
      <c r="C69" s="23"/>
      <c r="D69" s="18"/>
      <c r="E69" s="18"/>
      <c r="F69" s="18"/>
      <c r="G69" s="18"/>
    </row>
    <row r="70" spans="2:7" x14ac:dyDescent="0.25">
      <c r="C70" s="24"/>
    </row>
    <row r="71" spans="2:7" x14ac:dyDescent="0.25">
      <c r="C71" s="25"/>
    </row>
    <row r="72" spans="2:7" x14ac:dyDescent="0.25">
      <c r="C72" s="25"/>
    </row>
    <row r="73" spans="2:7" x14ac:dyDescent="0.25">
      <c r="C73" s="25"/>
    </row>
    <row r="74" spans="2:7" x14ac:dyDescent="0.25">
      <c r="C74" s="25"/>
    </row>
    <row r="75" spans="2:7" x14ac:dyDescent="0.25">
      <c r="C75" s="23"/>
    </row>
    <row r="76" spans="2:7" x14ac:dyDescent="0.25">
      <c r="B76" s="18"/>
      <c r="C76" s="17"/>
      <c r="D76" s="26"/>
      <c r="E76" s="22"/>
      <c r="F76" s="26"/>
      <c r="G76" s="4"/>
    </row>
    <row r="77" spans="2:7" x14ac:dyDescent="0.25">
      <c r="B77" s="18"/>
      <c r="C77" s="18"/>
      <c r="D77" s="26"/>
      <c r="E77" s="22"/>
      <c r="F77" s="26"/>
      <c r="G77" s="4"/>
    </row>
  </sheetData>
  <mergeCells count="4">
    <mergeCell ref="F4:H4"/>
    <mergeCell ref="C6:H6"/>
    <mergeCell ref="H8:H9"/>
    <mergeCell ref="C52:G52"/>
  </mergeCells>
  <pageMargins left="0.7" right="0.7" top="0.75" bottom="0.75" header="0.3" footer="0.3"/>
  <pageSetup scale="8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76200</xdr:rowOff>
              </from>
              <to>
                <xdr:col>1</xdr:col>
                <xdr:colOff>323850</xdr:colOff>
                <xdr:row>2</xdr:row>
                <xdr:rowOff>133350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P45"/>
  <sheetViews>
    <sheetView zoomScaleNormal="100" zoomScaleSheetLayoutView="100" workbookViewId="0">
      <selection activeCell="F2" sqref="F2"/>
    </sheetView>
  </sheetViews>
  <sheetFormatPr defaultRowHeight="12.75" x14ac:dyDescent="0.2"/>
  <cols>
    <col min="1" max="1" width="9.140625" style="10"/>
    <col min="2" max="2" width="8.85546875" style="10" customWidth="1"/>
    <col min="3" max="3" width="28.85546875" style="10" customWidth="1"/>
    <col min="4" max="4" width="13.140625" style="10" hidden="1" customWidth="1"/>
    <col min="5" max="5" width="16.28515625" style="10" hidden="1" customWidth="1"/>
    <col min="6" max="6" width="16.28515625" style="10" customWidth="1"/>
    <col min="7" max="7" width="13.140625" style="10" customWidth="1"/>
    <col min="8" max="8" width="12" style="10" customWidth="1"/>
    <col min="9" max="9" width="10" style="10" customWidth="1"/>
    <col min="10" max="10" width="8.42578125" style="10" customWidth="1"/>
    <col min="11" max="11" width="8.7109375" style="10" customWidth="1"/>
    <col min="12" max="242" width="9.140625" style="10"/>
    <col min="243" max="243" width="5.7109375" style="10" customWidth="1"/>
    <col min="244" max="244" width="12.7109375" style="10" customWidth="1"/>
    <col min="245" max="248" width="16.28515625" style="10" customWidth="1"/>
    <col min="249" max="249" width="12" style="10" customWidth="1"/>
    <col min="250" max="250" width="5" style="10" customWidth="1"/>
    <col min="251" max="251" width="4.5703125" style="10" customWidth="1"/>
    <col min="252" max="252" width="0" style="10" hidden="1" customWidth="1"/>
    <col min="253" max="253" width="1.7109375" style="10" customWidth="1"/>
    <col min="254" max="498" width="9.140625" style="10"/>
    <col min="499" max="499" width="5.7109375" style="10" customWidth="1"/>
    <col min="500" max="500" width="12.7109375" style="10" customWidth="1"/>
    <col min="501" max="504" width="16.28515625" style="10" customWidth="1"/>
    <col min="505" max="505" width="12" style="10" customWidth="1"/>
    <col min="506" max="506" width="5" style="10" customWidth="1"/>
    <col min="507" max="507" width="4.5703125" style="10" customWidth="1"/>
    <col min="508" max="508" width="0" style="10" hidden="1" customWidth="1"/>
    <col min="509" max="509" width="1.7109375" style="10" customWidth="1"/>
    <col min="510" max="754" width="9.140625" style="10"/>
    <col min="755" max="755" width="5.7109375" style="10" customWidth="1"/>
    <col min="756" max="756" width="12.7109375" style="10" customWidth="1"/>
    <col min="757" max="760" width="16.28515625" style="10" customWidth="1"/>
    <col min="761" max="761" width="12" style="10" customWidth="1"/>
    <col min="762" max="762" width="5" style="10" customWidth="1"/>
    <col min="763" max="763" width="4.5703125" style="10" customWidth="1"/>
    <col min="764" max="764" width="0" style="10" hidden="1" customWidth="1"/>
    <col min="765" max="765" width="1.7109375" style="10" customWidth="1"/>
    <col min="766" max="1010" width="9.140625" style="10"/>
    <col min="1011" max="1011" width="5.7109375" style="10" customWidth="1"/>
    <col min="1012" max="1012" width="12.7109375" style="10" customWidth="1"/>
    <col min="1013" max="1016" width="16.28515625" style="10" customWidth="1"/>
    <col min="1017" max="1017" width="12" style="10" customWidth="1"/>
    <col min="1018" max="1018" width="5" style="10" customWidth="1"/>
    <col min="1019" max="1019" width="4.5703125" style="10" customWidth="1"/>
    <col min="1020" max="1020" width="0" style="10" hidden="1" customWidth="1"/>
    <col min="1021" max="1021" width="1.7109375" style="10" customWidth="1"/>
    <col min="1022" max="1266" width="9.140625" style="10"/>
    <col min="1267" max="1267" width="5.7109375" style="10" customWidth="1"/>
    <col min="1268" max="1268" width="12.7109375" style="10" customWidth="1"/>
    <col min="1269" max="1272" width="16.28515625" style="10" customWidth="1"/>
    <col min="1273" max="1273" width="12" style="10" customWidth="1"/>
    <col min="1274" max="1274" width="5" style="10" customWidth="1"/>
    <col min="1275" max="1275" width="4.5703125" style="10" customWidth="1"/>
    <col min="1276" max="1276" width="0" style="10" hidden="1" customWidth="1"/>
    <col min="1277" max="1277" width="1.7109375" style="10" customWidth="1"/>
    <col min="1278" max="1522" width="9.140625" style="10"/>
    <col min="1523" max="1523" width="5.7109375" style="10" customWidth="1"/>
    <col min="1524" max="1524" width="12.7109375" style="10" customWidth="1"/>
    <col min="1525" max="1528" width="16.28515625" style="10" customWidth="1"/>
    <col min="1529" max="1529" width="12" style="10" customWidth="1"/>
    <col min="1530" max="1530" width="5" style="10" customWidth="1"/>
    <col min="1531" max="1531" width="4.5703125" style="10" customWidth="1"/>
    <col min="1532" max="1532" width="0" style="10" hidden="1" customWidth="1"/>
    <col min="1533" max="1533" width="1.7109375" style="10" customWidth="1"/>
    <col min="1534" max="1778" width="9.140625" style="10"/>
    <col min="1779" max="1779" width="5.7109375" style="10" customWidth="1"/>
    <col min="1780" max="1780" width="12.7109375" style="10" customWidth="1"/>
    <col min="1781" max="1784" width="16.28515625" style="10" customWidth="1"/>
    <col min="1785" max="1785" width="12" style="10" customWidth="1"/>
    <col min="1786" max="1786" width="5" style="10" customWidth="1"/>
    <col min="1787" max="1787" width="4.5703125" style="10" customWidth="1"/>
    <col min="1788" max="1788" width="0" style="10" hidden="1" customWidth="1"/>
    <col min="1789" max="1789" width="1.7109375" style="10" customWidth="1"/>
    <col min="1790" max="2034" width="9.140625" style="10"/>
    <col min="2035" max="2035" width="5.7109375" style="10" customWidth="1"/>
    <col min="2036" max="2036" width="12.7109375" style="10" customWidth="1"/>
    <col min="2037" max="2040" width="16.28515625" style="10" customWidth="1"/>
    <col min="2041" max="2041" width="12" style="10" customWidth="1"/>
    <col min="2042" max="2042" width="5" style="10" customWidth="1"/>
    <col min="2043" max="2043" width="4.5703125" style="10" customWidth="1"/>
    <col min="2044" max="2044" width="0" style="10" hidden="1" customWidth="1"/>
    <col min="2045" max="2045" width="1.7109375" style="10" customWidth="1"/>
    <col min="2046" max="2290" width="9.140625" style="10"/>
    <col min="2291" max="2291" width="5.7109375" style="10" customWidth="1"/>
    <col min="2292" max="2292" width="12.7109375" style="10" customWidth="1"/>
    <col min="2293" max="2296" width="16.28515625" style="10" customWidth="1"/>
    <col min="2297" max="2297" width="12" style="10" customWidth="1"/>
    <col min="2298" max="2298" width="5" style="10" customWidth="1"/>
    <col min="2299" max="2299" width="4.5703125" style="10" customWidth="1"/>
    <col min="2300" max="2300" width="0" style="10" hidden="1" customWidth="1"/>
    <col min="2301" max="2301" width="1.7109375" style="10" customWidth="1"/>
    <col min="2302" max="2546" width="9.140625" style="10"/>
    <col min="2547" max="2547" width="5.7109375" style="10" customWidth="1"/>
    <col min="2548" max="2548" width="12.7109375" style="10" customWidth="1"/>
    <col min="2549" max="2552" width="16.28515625" style="10" customWidth="1"/>
    <col min="2553" max="2553" width="12" style="10" customWidth="1"/>
    <col min="2554" max="2554" width="5" style="10" customWidth="1"/>
    <col min="2555" max="2555" width="4.5703125" style="10" customWidth="1"/>
    <col min="2556" max="2556" width="0" style="10" hidden="1" customWidth="1"/>
    <col min="2557" max="2557" width="1.7109375" style="10" customWidth="1"/>
    <col min="2558" max="2802" width="9.140625" style="10"/>
    <col min="2803" max="2803" width="5.7109375" style="10" customWidth="1"/>
    <col min="2804" max="2804" width="12.7109375" style="10" customWidth="1"/>
    <col min="2805" max="2808" width="16.28515625" style="10" customWidth="1"/>
    <col min="2809" max="2809" width="12" style="10" customWidth="1"/>
    <col min="2810" max="2810" width="5" style="10" customWidth="1"/>
    <col min="2811" max="2811" width="4.5703125" style="10" customWidth="1"/>
    <col min="2812" max="2812" width="0" style="10" hidden="1" customWidth="1"/>
    <col min="2813" max="2813" width="1.7109375" style="10" customWidth="1"/>
    <col min="2814" max="3058" width="9.140625" style="10"/>
    <col min="3059" max="3059" width="5.7109375" style="10" customWidth="1"/>
    <col min="3060" max="3060" width="12.7109375" style="10" customWidth="1"/>
    <col min="3061" max="3064" width="16.28515625" style="10" customWidth="1"/>
    <col min="3065" max="3065" width="12" style="10" customWidth="1"/>
    <col min="3066" max="3066" width="5" style="10" customWidth="1"/>
    <col min="3067" max="3067" width="4.5703125" style="10" customWidth="1"/>
    <col min="3068" max="3068" width="0" style="10" hidden="1" customWidth="1"/>
    <col min="3069" max="3069" width="1.7109375" style="10" customWidth="1"/>
    <col min="3070" max="3314" width="9.140625" style="10"/>
    <col min="3315" max="3315" width="5.7109375" style="10" customWidth="1"/>
    <col min="3316" max="3316" width="12.7109375" style="10" customWidth="1"/>
    <col min="3317" max="3320" width="16.28515625" style="10" customWidth="1"/>
    <col min="3321" max="3321" width="12" style="10" customWidth="1"/>
    <col min="3322" max="3322" width="5" style="10" customWidth="1"/>
    <col min="3323" max="3323" width="4.5703125" style="10" customWidth="1"/>
    <col min="3324" max="3324" width="0" style="10" hidden="1" customWidth="1"/>
    <col min="3325" max="3325" width="1.7109375" style="10" customWidth="1"/>
    <col min="3326" max="3570" width="9.140625" style="10"/>
    <col min="3571" max="3571" width="5.7109375" style="10" customWidth="1"/>
    <col min="3572" max="3572" width="12.7109375" style="10" customWidth="1"/>
    <col min="3573" max="3576" width="16.28515625" style="10" customWidth="1"/>
    <col min="3577" max="3577" width="12" style="10" customWidth="1"/>
    <col min="3578" max="3578" width="5" style="10" customWidth="1"/>
    <col min="3579" max="3579" width="4.5703125" style="10" customWidth="1"/>
    <col min="3580" max="3580" width="0" style="10" hidden="1" customWidth="1"/>
    <col min="3581" max="3581" width="1.7109375" style="10" customWidth="1"/>
    <col min="3582" max="3826" width="9.140625" style="10"/>
    <col min="3827" max="3827" width="5.7109375" style="10" customWidth="1"/>
    <col min="3828" max="3828" width="12.7109375" style="10" customWidth="1"/>
    <col min="3829" max="3832" width="16.28515625" style="10" customWidth="1"/>
    <col min="3833" max="3833" width="12" style="10" customWidth="1"/>
    <col min="3834" max="3834" width="5" style="10" customWidth="1"/>
    <col min="3835" max="3835" width="4.5703125" style="10" customWidth="1"/>
    <col min="3836" max="3836" width="0" style="10" hidden="1" customWidth="1"/>
    <col min="3837" max="3837" width="1.7109375" style="10" customWidth="1"/>
    <col min="3838" max="4082" width="9.140625" style="10"/>
    <col min="4083" max="4083" width="5.7109375" style="10" customWidth="1"/>
    <col min="4084" max="4084" width="12.7109375" style="10" customWidth="1"/>
    <col min="4085" max="4088" width="16.28515625" style="10" customWidth="1"/>
    <col min="4089" max="4089" width="12" style="10" customWidth="1"/>
    <col min="4090" max="4090" width="5" style="10" customWidth="1"/>
    <col min="4091" max="4091" width="4.5703125" style="10" customWidth="1"/>
    <col min="4092" max="4092" width="0" style="10" hidden="1" customWidth="1"/>
    <col min="4093" max="4093" width="1.7109375" style="10" customWidth="1"/>
    <col min="4094" max="4338" width="9.140625" style="10"/>
    <col min="4339" max="4339" width="5.7109375" style="10" customWidth="1"/>
    <col min="4340" max="4340" width="12.7109375" style="10" customWidth="1"/>
    <col min="4341" max="4344" width="16.28515625" style="10" customWidth="1"/>
    <col min="4345" max="4345" width="12" style="10" customWidth="1"/>
    <col min="4346" max="4346" width="5" style="10" customWidth="1"/>
    <col min="4347" max="4347" width="4.5703125" style="10" customWidth="1"/>
    <col min="4348" max="4348" width="0" style="10" hidden="1" customWidth="1"/>
    <col min="4349" max="4349" width="1.7109375" style="10" customWidth="1"/>
    <col min="4350" max="4594" width="9.140625" style="10"/>
    <col min="4595" max="4595" width="5.7109375" style="10" customWidth="1"/>
    <col min="4596" max="4596" width="12.7109375" style="10" customWidth="1"/>
    <col min="4597" max="4600" width="16.28515625" style="10" customWidth="1"/>
    <col min="4601" max="4601" width="12" style="10" customWidth="1"/>
    <col min="4602" max="4602" width="5" style="10" customWidth="1"/>
    <col min="4603" max="4603" width="4.5703125" style="10" customWidth="1"/>
    <col min="4604" max="4604" width="0" style="10" hidden="1" customWidth="1"/>
    <col min="4605" max="4605" width="1.7109375" style="10" customWidth="1"/>
    <col min="4606" max="4850" width="9.140625" style="10"/>
    <col min="4851" max="4851" width="5.7109375" style="10" customWidth="1"/>
    <col min="4852" max="4852" width="12.7109375" style="10" customWidth="1"/>
    <col min="4853" max="4856" width="16.28515625" style="10" customWidth="1"/>
    <col min="4857" max="4857" width="12" style="10" customWidth="1"/>
    <col min="4858" max="4858" width="5" style="10" customWidth="1"/>
    <col min="4859" max="4859" width="4.5703125" style="10" customWidth="1"/>
    <col min="4860" max="4860" width="0" style="10" hidden="1" customWidth="1"/>
    <col min="4861" max="4861" width="1.7109375" style="10" customWidth="1"/>
    <col min="4862" max="5106" width="9.140625" style="10"/>
    <col min="5107" max="5107" width="5.7109375" style="10" customWidth="1"/>
    <col min="5108" max="5108" width="12.7109375" style="10" customWidth="1"/>
    <col min="5109" max="5112" width="16.28515625" style="10" customWidth="1"/>
    <col min="5113" max="5113" width="12" style="10" customWidth="1"/>
    <col min="5114" max="5114" width="5" style="10" customWidth="1"/>
    <col min="5115" max="5115" width="4.5703125" style="10" customWidth="1"/>
    <col min="5116" max="5116" width="0" style="10" hidden="1" customWidth="1"/>
    <col min="5117" max="5117" width="1.7109375" style="10" customWidth="1"/>
    <col min="5118" max="5362" width="9.140625" style="10"/>
    <col min="5363" max="5363" width="5.7109375" style="10" customWidth="1"/>
    <col min="5364" max="5364" width="12.7109375" style="10" customWidth="1"/>
    <col min="5365" max="5368" width="16.28515625" style="10" customWidth="1"/>
    <col min="5369" max="5369" width="12" style="10" customWidth="1"/>
    <col min="5370" max="5370" width="5" style="10" customWidth="1"/>
    <col min="5371" max="5371" width="4.5703125" style="10" customWidth="1"/>
    <col min="5372" max="5372" width="0" style="10" hidden="1" customWidth="1"/>
    <col min="5373" max="5373" width="1.7109375" style="10" customWidth="1"/>
    <col min="5374" max="5618" width="9.140625" style="10"/>
    <col min="5619" max="5619" width="5.7109375" style="10" customWidth="1"/>
    <col min="5620" max="5620" width="12.7109375" style="10" customWidth="1"/>
    <col min="5621" max="5624" width="16.28515625" style="10" customWidth="1"/>
    <col min="5625" max="5625" width="12" style="10" customWidth="1"/>
    <col min="5626" max="5626" width="5" style="10" customWidth="1"/>
    <col min="5627" max="5627" width="4.5703125" style="10" customWidth="1"/>
    <col min="5628" max="5628" width="0" style="10" hidden="1" customWidth="1"/>
    <col min="5629" max="5629" width="1.7109375" style="10" customWidth="1"/>
    <col min="5630" max="5874" width="9.140625" style="10"/>
    <col min="5875" max="5875" width="5.7109375" style="10" customWidth="1"/>
    <col min="5876" max="5876" width="12.7109375" style="10" customWidth="1"/>
    <col min="5877" max="5880" width="16.28515625" style="10" customWidth="1"/>
    <col min="5881" max="5881" width="12" style="10" customWidth="1"/>
    <col min="5882" max="5882" width="5" style="10" customWidth="1"/>
    <col min="5883" max="5883" width="4.5703125" style="10" customWidth="1"/>
    <col min="5884" max="5884" width="0" style="10" hidden="1" customWidth="1"/>
    <col min="5885" max="5885" width="1.7109375" style="10" customWidth="1"/>
    <col min="5886" max="6130" width="9.140625" style="10"/>
    <col min="6131" max="6131" width="5.7109375" style="10" customWidth="1"/>
    <col min="6132" max="6132" width="12.7109375" style="10" customWidth="1"/>
    <col min="6133" max="6136" width="16.28515625" style="10" customWidth="1"/>
    <col min="6137" max="6137" width="12" style="10" customWidth="1"/>
    <col min="6138" max="6138" width="5" style="10" customWidth="1"/>
    <col min="6139" max="6139" width="4.5703125" style="10" customWidth="1"/>
    <col min="6140" max="6140" width="0" style="10" hidden="1" customWidth="1"/>
    <col min="6141" max="6141" width="1.7109375" style="10" customWidth="1"/>
    <col min="6142" max="6386" width="9.140625" style="10"/>
    <col min="6387" max="6387" width="5.7109375" style="10" customWidth="1"/>
    <col min="6388" max="6388" width="12.7109375" style="10" customWidth="1"/>
    <col min="6389" max="6392" width="16.28515625" style="10" customWidth="1"/>
    <col min="6393" max="6393" width="12" style="10" customWidth="1"/>
    <col min="6394" max="6394" width="5" style="10" customWidth="1"/>
    <col min="6395" max="6395" width="4.5703125" style="10" customWidth="1"/>
    <col min="6396" max="6396" width="0" style="10" hidden="1" customWidth="1"/>
    <col min="6397" max="6397" width="1.7109375" style="10" customWidth="1"/>
    <col min="6398" max="6642" width="9.140625" style="10"/>
    <col min="6643" max="6643" width="5.7109375" style="10" customWidth="1"/>
    <col min="6644" max="6644" width="12.7109375" style="10" customWidth="1"/>
    <col min="6645" max="6648" width="16.28515625" style="10" customWidth="1"/>
    <col min="6649" max="6649" width="12" style="10" customWidth="1"/>
    <col min="6650" max="6650" width="5" style="10" customWidth="1"/>
    <col min="6651" max="6651" width="4.5703125" style="10" customWidth="1"/>
    <col min="6652" max="6652" width="0" style="10" hidden="1" customWidth="1"/>
    <col min="6653" max="6653" width="1.7109375" style="10" customWidth="1"/>
    <col min="6654" max="6898" width="9.140625" style="10"/>
    <col min="6899" max="6899" width="5.7109375" style="10" customWidth="1"/>
    <col min="6900" max="6900" width="12.7109375" style="10" customWidth="1"/>
    <col min="6901" max="6904" width="16.28515625" style="10" customWidth="1"/>
    <col min="6905" max="6905" width="12" style="10" customWidth="1"/>
    <col min="6906" max="6906" width="5" style="10" customWidth="1"/>
    <col min="6907" max="6907" width="4.5703125" style="10" customWidth="1"/>
    <col min="6908" max="6908" width="0" style="10" hidden="1" customWidth="1"/>
    <col min="6909" max="6909" width="1.7109375" style="10" customWidth="1"/>
    <col min="6910" max="7154" width="9.140625" style="10"/>
    <col min="7155" max="7155" width="5.7109375" style="10" customWidth="1"/>
    <col min="7156" max="7156" width="12.7109375" style="10" customWidth="1"/>
    <col min="7157" max="7160" width="16.28515625" style="10" customWidth="1"/>
    <col min="7161" max="7161" width="12" style="10" customWidth="1"/>
    <col min="7162" max="7162" width="5" style="10" customWidth="1"/>
    <col min="7163" max="7163" width="4.5703125" style="10" customWidth="1"/>
    <col min="7164" max="7164" width="0" style="10" hidden="1" customWidth="1"/>
    <col min="7165" max="7165" width="1.7109375" style="10" customWidth="1"/>
    <col min="7166" max="7410" width="9.140625" style="10"/>
    <col min="7411" max="7411" width="5.7109375" style="10" customWidth="1"/>
    <col min="7412" max="7412" width="12.7109375" style="10" customWidth="1"/>
    <col min="7413" max="7416" width="16.28515625" style="10" customWidth="1"/>
    <col min="7417" max="7417" width="12" style="10" customWidth="1"/>
    <col min="7418" max="7418" width="5" style="10" customWidth="1"/>
    <col min="7419" max="7419" width="4.5703125" style="10" customWidth="1"/>
    <col min="7420" max="7420" width="0" style="10" hidden="1" customWidth="1"/>
    <col min="7421" max="7421" width="1.7109375" style="10" customWidth="1"/>
    <col min="7422" max="7666" width="9.140625" style="10"/>
    <col min="7667" max="7667" width="5.7109375" style="10" customWidth="1"/>
    <col min="7668" max="7668" width="12.7109375" style="10" customWidth="1"/>
    <col min="7669" max="7672" width="16.28515625" style="10" customWidth="1"/>
    <col min="7673" max="7673" width="12" style="10" customWidth="1"/>
    <col min="7674" max="7674" width="5" style="10" customWidth="1"/>
    <col min="7675" max="7675" width="4.5703125" style="10" customWidth="1"/>
    <col min="7676" max="7676" width="0" style="10" hidden="1" customWidth="1"/>
    <col min="7677" max="7677" width="1.7109375" style="10" customWidth="1"/>
    <col min="7678" max="7922" width="9.140625" style="10"/>
    <col min="7923" max="7923" width="5.7109375" style="10" customWidth="1"/>
    <col min="7924" max="7924" width="12.7109375" style="10" customWidth="1"/>
    <col min="7925" max="7928" width="16.28515625" style="10" customWidth="1"/>
    <col min="7929" max="7929" width="12" style="10" customWidth="1"/>
    <col min="7930" max="7930" width="5" style="10" customWidth="1"/>
    <col min="7931" max="7931" width="4.5703125" style="10" customWidth="1"/>
    <col min="7932" max="7932" width="0" style="10" hidden="1" customWidth="1"/>
    <col min="7933" max="7933" width="1.7109375" style="10" customWidth="1"/>
    <col min="7934" max="8178" width="9.140625" style="10"/>
    <col min="8179" max="8179" width="5.7109375" style="10" customWidth="1"/>
    <col min="8180" max="8180" width="12.7109375" style="10" customWidth="1"/>
    <col min="8181" max="8184" width="16.28515625" style="10" customWidth="1"/>
    <col min="8185" max="8185" width="12" style="10" customWidth="1"/>
    <col min="8186" max="8186" width="5" style="10" customWidth="1"/>
    <col min="8187" max="8187" width="4.5703125" style="10" customWidth="1"/>
    <col min="8188" max="8188" width="0" style="10" hidden="1" customWidth="1"/>
    <col min="8189" max="8189" width="1.7109375" style="10" customWidth="1"/>
    <col min="8190" max="8434" width="9.140625" style="10"/>
    <col min="8435" max="8435" width="5.7109375" style="10" customWidth="1"/>
    <col min="8436" max="8436" width="12.7109375" style="10" customWidth="1"/>
    <col min="8437" max="8440" width="16.28515625" style="10" customWidth="1"/>
    <col min="8441" max="8441" width="12" style="10" customWidth="1"/>
    <col min="8442" max="8442" width="5" style="10" customWidth="1"/>
    <col min="8443" max="8443" width="4.5703125" style="10" customWidth="1"/>
    <col min="8444" max="8444" width="0" style="10" hidden="1" customWidth="1"/>
    <col min="8445" max="8445" width="1.7109375" style="10" customWidth="1"/>
    <col min="8446" max="8690" width="9.140625" style="10"/>
    <col min="8691" max="8691" width="5.7109375" style="10" customWidth="1"/>
    <col min="8692" max="8692" width="12.7109375" style="10" customWidth="1"/>
    <col min="8693" max="8696" width="16.28515625" style="10" customWidth="1"/>
    <col min="8697" max="8697" width="12" style="10" customWidth="1"/>
    <col min="8698" max="8698" width="5" style="10" customWidth="1"/>
    <col min="8699" max="8699" width="4.5703125" style="10" customWidth="1"/>
    <col min="8700" max="8700" width="0" style="10" hidden="1" customWidth="1"/>
    <col min="8701" max="8701" width="1.7109375" style="10" customWidth="1"/>
    <col min="8702" max="8946" width="9.140625" style="10"/>
    <col min="8947" max="8947" width="5.7109375" style="10" customWidth="1"/>
    <col min="8948" max="8948" width="12.7109375" style="10" customWidth="1"/>
    <col min="8949" max="8952" width="16.28515625" style="10" customWidth="1"/>
    <col min="8953" max="8953" width="12" style="10" customWidth="1"/>
    <col min="8954" max="8954" width="5" style="10" customWidth="1"/>
    <col min="8955" max="8955" width="4.5703125" style="10" customWidth="1"/>
    <col min="8956" max="8956" width="0" style="10" hidden="1" customWidth="1"/>
    <col min="8957" max="8957" width="1.7109375" style="10" customWidth="1"/>
    <col min="8958" max="9202" width="9.140625" style="10"/>
    <col min="9203" max="9203" width="5.7109375" style="10" customWidth="1"/>
    <col min="9204" max="9204" width="12.7109375" style="10" customWidth="1"/>
    <col min="9205" max="9208" width="16.28515625" style="10" customWidth="1"/>
    <col min="9209" max="9209" width="12" style="10" customWidth="1"/>
    <col min="9210" max="9210" width="5" style="10" customWidth="1"/>
    <col min="9211" max="9211" width="4.5703125" style="10" customWidth="1"/>
    <col min="9212" max="9212" width="0" style="10" hidden="1" customWidth="1"/>
    <col min="9213" max="9213" width="1.7109375" style="10" customWidth="1"/>
    <col min="9214" max="9458" width="9.140625" style="10"/>
    <col min="9459" max="9459" width="5.7109375" style="10" customWidth="1"/>
    <col min="9460" max="9460" width="12.7109375" style="10" customWidth="1"/>
    <col min="9461" max="9464" width="16.28515625" style="10" customWidth="1"/>
    <col min="9465" max="9465" width="12" style="10" customWidth="1"/>
    <col min="9466" max="9466" width="5" style="10" customWidth="1"/>
    <col min="9467" max="9467" width="4.5703125" style="10" customWidth="1"/>
    <col min="9468" max="9468" width="0" style="10" hidden="1" customWidth="1"/>
    <col min="9469" max="9469" width="1.7109375" style="10" customWidth="1"/>
    <col min="9470" max="9714" width="9.140625" style="10"/>
    <col min="9715" max="9715" width="5.7109375" style="10" customWidth="1"/>
    <col min="9716" max="9716" width="12.7109375" style="10" customWidth="1"/>
    <col min="9717" max="9720" width="16.28515625" style="10" customWidth="1"/>
    <col min="9721" max="9721" width="12" style="10" customWidth="1"/>
    <col min="9722" max="9722" width="5" style="10" customWidth="1"/>
    <col min="9723" max="9723" width="4.5703125" style="10" customWidth="1"/>
    <col min="9724" max="9724" width="0" style="10" hidden="1" customWidth="1"/>
    <col min="9725" max="9725" width="1.7109375" style="10" customWidth="1"/>
    <col min="9726" max="9970" width="9.140625" style="10"/>
    <col min="9971" max="9971" width="5.7109375" style="10" customWidth="1"/>
    <col min="9972" max="9972" width="12.7109375" style="10" customWidth="1"/>
    <col min="9973" max="9976" width="16.28515625" style="10" customWidth="1"/>
    <col min="9977" max="9977" width="12" style="10" customWidth="1"/>
    <col min="9978" max="9978" width="5" style="10" customWidth="1"/>
    <col min="9979" max="9979" width="4.5703125" style="10" customWidth="1"/>
    <col min="9980" max="9980" width="0" style="10" hidden="1" customWidth="1"/>
    <col min="9981" max="9981" width="1.7109375" style="10" customWidth="1"/>
    <col min="9982" max="10226" width="9.140625" style="10"/>
    <col min="10227" max="10227" width="5.7109375" style="10" customWidth="1"/>
    <col min="10228" max="10228" width="12.7109375" style="10" customWidth="1"/>
    <col min="10229" max="10232" width="16.28515625" style="10" customWidth="1"/>
    <col min="10233" max="10233" width="12" style="10" customWidth="1"/>
    <col min="10234" max="10234" width="5" style="10" customWidth="1"/>
    <col min="10235" max="10235" width="4.5703125" style="10" customWidth="1"/>
    <col min="10236" max="10236" width="0" style="10" hidden="1" customWidth="1"/>
    <col min="10237" max="10237" width="1.7109375" style="10" customWidth="1"/>
    <col min="10238" max="10482" width="9.140625" style="10"/>
    <col min="10483" max="10483" width="5.7109375" style="10" customWidth="1"/>
    <col min="10484" max="10484" width="12.7109375" style="10" customWidth="1"/>
    <col min="10485" max="10488" width="16.28515625" style="10" customWidth="1"/>
    <col min="10489" max="10489" width="12" style="10" customWidth="1"/>
    <col min="10490" max="10490" width="5" style="10" customWidth="1"/>
    <col min="10491" max="10491" width="4.5703125" style="10" customWidth="1"/>
    <col min="10492" max="10492" width="0" style="10" hidden="1" customWidth="1"/>
    <col min="10493" max="10493" width="1.7109375" style="10" customWidth="1"/>
    <col min="10494" max="10738" width="9.140625" style="10"/>
    <col min="10739" max="10739" width="5.7109375" style="10" customWidth="1"/>
    <col min="10740" max="10740" width="12.7109375" style="10" customWidth="1"/>
    <col min="10741" max="10744" width="16.28515625" style="10" customWidth="1"/>
    <col min="10745" max="10745" width="12" style="10" customWidth="1"/>
    <col min="10746" max="10746" width="5" style="10" customWidth="1"/>
    <col min="10747" max="10747" width="4.5703125" style="10" customWidth="1"/>
    <col min="10748" max="10748" width="0" style="10" hidden="1" customWidth="1"/>
    <col min="10749" max="10749" width="1.7109375" style="10" customWidth="1"/>
    <col min="10750" max="10994" width="9.140625" style="10"/>
    <col min="10995" max="10995" width="5.7109375" style="10" customWidth="1"/>
    <col min="10996" max="10996" width="12.7109375" style="10" customWidth="1"/>
    <col min="10997" max="11000" width="16.28515625" style="10" customWidth="1"/>
    <col min="11001" max="11001" width="12" style="10" customWidth="1"/>
    <col min="11002" max="11002" width="5" style="10" customWidth="1"/>
    <col min="11003" max="11003" width="4.5703125" style="10" customWidth="1"/>
    <col min="11004" max="11004" width="0" style="10" hidden="1" customWidth="1"/>
    <col min="11005" max="11005" width="1.7109375" style="10" customWidth="1"/>
    <col min="11006" max="11250" width="9.140625" style="10"/>
    <col min="11251" max="11251" width="5.7109375" style="10" customWidth="1"/>
    <col min="11252" max="11252" width="12.7109375" style="10" customWidth="1"/>
    <col min="11253" max="11256" width="16.28515625" style="10" customWidth="1"/>
    <col min="11257" max="11257" width="12" style="10" customWidth="1"/>
    <col min="11258" max="11258" width="5" style="10" customWidth="1"/>
    <col min="11259" max="11259" width="4.5703125" style="10" customWidth="1"/>
    <col min="11260" max="11260" width="0" style="10" hidden="1" customWidth="1"/>
    <col min="11261" max="11261" width="1.7109375" style="10" customWidth="1"/>
    <col min="11262" max="11506" width="9.140625" style="10"/>
    <col min="11507" max="11507" width="5.7109375" style="10" customWidth="1"/>
    <col min="11508" max="11508" width="12.7109375" style="10" customWidth="1"/>
    <col min="11509" max="11512" width="16.28515625" style="10" customWidth="1"/>
    <col min="11513" max="11513" width="12" style="10" customWidth="1"/>
    <col min="11514" max="11514" width="5" style="10" customWidth="1"/>
    <col min="11515" max="11515" width="4.5703125" style="10" customWidth="1"/>
    <col min="11516" max="11516" width="0" style="10" hidden="1" customWidth="1"/>
    <col min="11517" max="11517" width="1.7109375" style="10" customWidth="1"/>
    <col min="11518" max="11762" width="9.140625" style="10"/>
    <col min="11763" max="11763" width="5.7109375" style="10" customWidth="1"/>
    <col min="11764" max="11764" width="12.7109375" style="10" customWidth="1"/>
    <col min="11765" max="11768" width="16.28515625" style="10" customWidth="1"/>
    <col min="11769" max="11769" width="12" style="10" customWidth="1"/>
    <col min="11770" max="11770" width="5" style="10" customWidth="1"/>
    <col min="11771" max="11771" width="4.5703125" style="10" customWidth="1"/>
    <col min="11772" max="11772" width="0" style="10" hidden="1" customWidth="1"/>
    <col min="11773" max="11773" width="1.7109375" style="10" customWidth="1"/>
    <col min="11774" max="12018" width="9.140625" style="10"/>
    <col min="12019" max="12019" width="5.7109375" style="10" customWidth="1"/>
    <col min="12020" max="12020" width="12.7109375" style="10" customWidth="1"/>
    <col min="12021" max="12024" width="16.28515625" style="10" customWidth="1"/>
    <col min="12025" max="12025" width="12" style="10" customWidth="1"/>
    <col min="12026" max="12026" width="5" style="10" customWidth="1"/>
    <col min="12027" max="12027" width="4.5703125" style="10" customWidth="1"/>
    <col min="12028" max="12028" width="0" style="10" hidden="1" customWidth="1"/>
    <col min="12029" max="12029" width="1.7109375" style="10" customWidth="1"/>
    <col min="12030" max="12274" width="9.140625" style="10"/>
    <col min="12275" max="12275" width="5.7109375" style="10" customWidth="1"/>
    <col min="12276" max="12276" width="12.7109375" style="10" customWidth="1"/>
    <col min="12277" max="12280" width="16.28515625" style="10" customWidth="1"/>
    <col min="12281" max="12281" width="12" style="10" customWidth="1"/>
    <col min="12282" max="12282" width="5" style="10" customWidth="1"/>
    <col min="12283" max="12283" width="4.5703125" style="10" customWidth="1"/>
    <col min="12284" max="12284" width="0" style="10" hidden="1" customWidth="1"/>
    <col min="12285" max="12285" width="1.7109375" style="10" customWidth="1"/>
    <col min="12286" max="12530" width="9.140625" style="10"/>
    <col min="12531" max="12531" width="5.7109375" style="10" customWidth="1"/>
    <col min="12532" max="12532" width="12.7109375" style="10" customWidth="1"/>
    <col min="12533" max="12536" width="16.28515625" style="10" customWidth="1"/>
    <col min="12537" max="12537" width="12" style="10" customWidth="1"/>
    <col min="12538" max="12538" width="5" style="10" customWidth="1"/>
    <col min="12539" max="12539" width="4.5703125" style="10" customWidth="1"/>
    <col min="12540" max="12540" width="0" style="10" hidden="1" customWidth="1"/>
    <col min="12541" max="12541" width="1.7109375" style="10" customWidth="1"/>
    <col min="12542" max="12786" width="9.140625" style="10"/>
    <col min="12787" max="12787" width="5.7109375" style="10" customWidth="1"/>
    <col min="12788" max="12788" width="12.7109375" style="10" customWidth="1"/>
    <col min="12789" max="12792" width="16.28515625" style="10" customWidth="1"/>
    <col min="12793" max="12793" width="12" style="10" customWidth="1"/>
    <col min="12794" max="12794" width="5" style="10" customWidth="1"/>
    <col min="12795" max="12795" width="4.5703125" style="10" customWidth="1"/>
    <col min="12796" max="12796" width="0" style="10" hidden="1" customWidth="1"/>
    <col min="12797" max="12797" width="1.7109375" style="10" customWidth="1"/>
    <col min="12798" max="13042" width="9.140625" style="10"/>
    <col min="13043" max="13043" width="5.7109375" style="10" customWidth="1"/>
    <col min="13044" max="13044" width="12.7109375" style="10" customWidth="1"/>
    <col min="13045" max="13048" width="16.28515625" style="10" customWidth="1"/>
    <col min="13049" max="13049" width="12" style="10" customWidth="1"/>
    <col min="13050" max="13050" width="5" style="10" customWidth="1"/>
    <col min="13051" max="13051" width="4.5703125" style="10" customWidth="1"/>
    <col min="13052" max="13052" width="0" style="10" hidden="1" customWidth="1"/>
    <col min="13053" max="13053" width="1.7109375" style="10" customWidth="1"/>
    <col min="13054" max="13298" width="9.140625" style="10"/>
    <col min="13299" max="13299" width="5.7109375" style="10" customWidth="1"/>
    <col min="13300" max="13300" width="12.7109375" style="10" customWidth="1"/>
    <col min="13301" max="13304" width="16.28515625" style="10" customWidth="1"/>
    <col min="13305" max="13305" width="12" style="10" customWidth="1"/>
    <col min="13306" max="13306" width="5" style="10" customWidth="1"/>
    <col min="13307" max="13307" width="4.5703125" style="10" customWidth="1"/>
    <col min="13308" max="13308" width="0" style="10" hidden="1" customWidth="1"/>
    <col min="13309" max="13309" width="1.7109375" style="10" customWidth="1"/>
    <col min="13310" max="13554" width="9.140625" style="10"/>
    <col min="13555" max="13555" width="5.7109375" style="10" customWidth="1"/>
    <col min="13556" max="13556" width="12.7109375" style="10" customWidth="1"/>
    <col min="13557" max="13560" width="16.28515625" style="10" customWidth="1"/>
    <col min="13561" max="13561" width="12" style="10" customWidth="1"/>
    <col min="13562" max="13562" width="5" style="10" customWidth="1"/>
    <col min="13563" max="13563" width="4.5703125" style="10" customWidth="1"/>
    <col min="13564" max="13564" width="0" style="10" hidden="1" customWidth="1"/>
    <col min="13565" max="13565" width="1.7109375" style="10" customWidth="1"/>
    <col min="13566" max="13810" width="9.140625" style="10"/>
    <col min="13811" max="13811" width="5.7109375" style="10" customWidth="1"/>
    <col min="13812" max="13812" width="12.7109375" style="10" customWidth="1"/>
    <col min="13813" max="13816" width="16.28515625" style="10" customWidth="1"/>
    <col min="13817" max="13817" width="12" style="10" customWidth="1"/>
    <col min="13818" max="13818" width="5" style="10" customWidth="1"/>
    <col min="13819" max="13819" width="4.5703125" style="10" customWidth="1"/>
    <col min="13820" max="13820" width="0" style="10" hidden="1" customWidth="1"/>
    <col min="13821" max="13821" width="1.7109375" style="10" customWidth="1"/>
    <col min="13822" max="14066" width="9.140625" style="10"/>
    <col min="14067" max="14067" width="5.7109375" style="10" customWidth="1"/>
    <col min="14068" max="14068" width="12.7109375" style="10" customWidth="1"/>
    <col min="14069" max="14072" width="16.28515625" style="10" customWidth="1"/>
    <col min="14073" max="14073" width="12" style="10" customWidth="1"/>
    <col min="14074" max="14074" width="5" style="10" customWidth="1"/>
    <col min="14075" max="14075" width="4.5703125" style="10" customWidth="1"/>
    <col min="14076" max="14076" width="0" style="10" hidden="1" customWidth="1"/>
    <col min="14077" max="14077" width="1.7109375" style="10" customWidth="1"/>
    <col min="14078" max="14322" width="9.140625" style="10"/>
    <col min="14323" max="14323" width="5.7109375" style="10" customWidth="1"/>
    <col min="14324" max="14324" width="12.7109375" style="10" customWidth="1"/>
    <col min="14325" max="14328" width="16.28515625" style="10" customWidth="1"/>
    <col min="14329" max="14329" width="12" style="10" customWidth="1"/>
    <col min="14330" max="14330" width="5" style="10" customWidth="1"/>
    <col min="14331" max="14331" width="4.5703125" style="10" customWidth="1"/>
    <col min="14332" max="14332" width="0" style="10" hidden="1" customWidth="1"/>
    <col min="14333" max="14333" width="1.7109375" style="10" customWidth="1"/>
    <col min="14334" max="14578" width="9.140625" style="10"/>
    <col min="14579" max="14579" width="5.7109375" style="10" customWidth="1"/>
    <col min="14580" max="14580" width="12.7109375" style="10" customWidth="1"/>
    <col min="14581" max="14584" width="16.28515625" style="10" customWidth="1"/>
    <col min="14585" max="14585" width="12" style="10" customWidth="1"/>
    <col min="14586" max="14586" width="5" style="10" customWidth="1"/>
    <col min="14587" max="14587" width="4.5703125" style="10" customWidth="1"/>
    <col min="14588" max="14588" width="0" style="10" hidden="1" customWidth="1"/>
    <col min="14589" max="14589" width="1.7109375" style="10" customWidth="1"/>
    <col min="14590" max="14834" width="9.140625" style="10"/>
    <col min="14835" max="14835" width="5.7109375" style="10" customWidth="1"/>
    <col min="14836" max="14836" width="12.7109375" style="10" customWidth="1"/>
    <col min="14837" max="14840" width="16.28515625" style="10" customWidth="1"/>
    <col min="14841" max="14841" width="12" style="10" customWidth="1"/>
    <col min="14842" max="14842" width="5" style="10" customWidth="1"/>
    <col min="14843" max="14843" width="4.5703125" style="10" customWidth="1"/>
    <col min="14844" max="14844" width="0" style="10" hidden="1" customWidth="1"/>
    <col min="14845" max="14845" width="1.7109375" style="10" customWidth="1"/>
    <col min="14846" max="15090" width="9.140625" style="10"/>
    <col min="15091" max="15091" width="5.7109375" style="10" customWidth="1"/>
    <col min="15092" max="15092" width="12.7109375" style="10" customWidth="1"/>
    <col min="15093" max="15096" width="16.28515625" style="10" customWidth="1"/>
    <col min="15097" max="15097" width="12" style="10" customWidth="1"/>
    <col min="15098" max="15098" width="5" style="10" customWidth="1"/>
    <col min="15099" max="15099" width="4.5703125" style="10" customWidth="1"/>
    <col min="15100" max="15100" width="0" style="10" hidden="1" customWidth="1"/>
    <col min="15101" max="15101" width="1.7109375" style="10" customWidth="1"/>
    <col min="15102" max="15346" width="9.140625" style="10"/>
    <col min="15347" max="15347" width="5.7109375" style="10" customWidth="1"/>
    <col min="15348" max="15348" width="12.7109375" style="10" customWidth="1"/>
    <col min="15349" max="15352" width="16.28515625" style="10" customWidth="1"/>
    <col min="15353" max="15353" width="12" style="10" customWidth="1"/>
    <col min="15354" max="15354" width="5" style="10" customWidth="1"/>
    <col min="15355" max="15355" width="4.5703125" style="10" customWidth="1"/>
    <col min="15356" max="15356" width="0" style="10" hidden="1" customWidth="1"/>
    <col min="15357" max="15357" width="1.7109375" style="10" customWidth="1"/>
    <col min="15358" max="15602" width="9.140625" style="10"/>
    <col min="15603" max="15603" width="5.7109375" style="10" customWidth="1"/>
    <col min="15604" max="15604" width="12.7109375" style="10" customWidth="1"/>
    <col min="15605" max="15608" width="16.28515625" style="10" customWidth="1"/>
    <col min="15609" max="15609" width="12" style="10" customWidth="1"/>
    <col min="15610" max="15610" width="5" style="10" customWidth="1"/>
    <col min="15611" max="15611" width="4.5703125" style="10" customWidth="1"/>
    <col min="15612" max="15612" width="0" style="10" hidden="1" customWidth="1"/>
    <col min="15613" max="15613" width="1.7109375" style="10" customWidth="1"/>
    <col min="15614" max="15858" width="9.140625" style="10"/>
    <col min="15859" max="15859" width="5.7109375" style="10" customWidth="1"/>
    <col min="15860" max="15860" width="12.7109375" style="10" customWidth="1"/>
    <col min="15861" max="15864" width="16.28515625" style="10" customWidth="1"/>
    <col min="15865" max="15865" width="12" style="10" customWidth="1"/>
    <col min="15866" max="15866" width="5" style="10" customWidth="1"/>
    <col min="15867" max="15867" width="4.5703125" style="10" customWidth="1"/>
    <col min="15868" max="15868" width="0" style="10" hidden="1" customWidth="1"/>
    <col min="15869" max="15869" width="1.7109375" style="10" customWidth="1"/>
    <col min="15870" max="16114" width="9.140625" style="10"/>
    <col min="16115" max="16115" width="5.7109375" style="10" customWidth="1"/>
    <col min="16116" max="16116" width="12.7109375" style="10" customWidth="1"/>
    <col min="16117" max="16120" width="16.28515625" style="10" customWidth="1"/>
    <col min="16121" max="16121" width="12" style="10" customWidth="1"/>
    <col min="16122" max="16122" width="5" style="10" customWidth="1"/>
    <col min="16123" max="16123" width="4.5703125" style="10" customWidth="1"/>
    <col min="16124" max="16124" width="0" style="10" hidden="1" customWidth="1"/>
    <col min="16125" max="16125" width="1.7109375" style="10" customWidth="1"/>
    <col min="16126" max="16384" width="9.140625" style="10"/>
  </cols>
  <sheetData>
    <row r="4" spans="2:16" x14ac:dyDescent="0.2">
      <c r="G4" s="28"/>
    </row>
    <row r="5" spans="2:16" ht="15" x14ac:dyDescent="0.25">
      <c r="J5" s="6" t="s">
        <v>37</v>
      </c>
    </row>
    <row r="7" spans="2:16" ht="33" customHeight="1" x14ac:dyDescent="0.2">
      <c r="C7" s="29" t="s">
        <v>14</v>
      </c>
      <c r="D7" s="103" t="s">
        <v>31</v>
      </c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</row>
    <row r="8" spans="2:16" ht="33" customHeight="1" x14ac:dyDescent="0.2">
      <c r="C8" s="29"/>
      <c r="D8" s="43"/>
      <c r="E8" s="43"/>
      <c r="F8" s="43"/>
      <c r="G8" s="43"/>
      <c r="H8" s="43"/>
      <c r="I8" s="30"/>
    </row>
    <row r="9" spans="2:16" x14ac:dyDescent="0.2">
      <c r="B9" s="31"/>
      <c r="C9" s="44"/>
      <c r="D9" s="45">
        <v>2008</v>
      </c>
      <c r="E9" s="45">
        <v>2009</v>
      </c>
      <c r="F9" s="45">
        <v>2010</v>
      </c>
      <c r="G9" s="45">
        <v>2011</v>
      </c>
      <c r="H9" s="45">
        <v>2012</v>
      </c>
      <c r="I9" s="45">
        <v>2013</v>
      </c>
      <c r="J9" s="45">
        <v>2014</v>
      </c>
      <c r="K9" s="45">
        <v>2015</v>
      </c>
      <c r="L9" s="45">
        <v>2016</v>
      </c>
      <c r="M9" s="45">
        <v>2017</v>
      </c>
      <c r="N9" s="45">
        <v>2018</v>
      </c>
      <c r="O9" s="45">
        <v>2019</v>
      </c>
      <c r="P9" s="45">
        <v>2020</v>
      </c>
    </row>
    <row r="10" spans="2:16" x14ac:dyDescent="0.2">
      <c r="B10" s="31"/>
      <c r="C10" s="31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2:16" x14ac:dyDescent="0.2">
      <c r="B11" s="32"/>
      <c r="C11" s="47" t="s">
        <v>15</v>
      </c>
      <c r="D11" s="48">
        <v>35766</v>
      </c>
      <c r="E11" s="48">
        <v>36151</v>
      </c>
      <c r="F11" s="48">
        <v>37351</v>
      </c>
      <c r="G11" s="48">
        <v>37229</v>
      </c>
      <c r="H11" s="48">
        <v>37392</v>
      </c>
      <c r="I11" s="48">
        <v>36717</v>
      </c>
      <c r="J11" s="48">
        <v>32903</v>
      </c>
      <c r="K11" s="48">
        <v>33534</v>
      </c>
      <c r="L11" s="48">
        <v>34116</v>
      </c>
      <c r="M11" s="48">
        <v>34768</v>
      </c>
      <c r="N11" s="48">
        <v>37293</v>
      </c>
      <c r="O11" s="48">
        <v>37790</v>
      </c>
      <c r="P11" s="48" t="s">
        <v>33</v>
      </c>
    </row>
    <row r="12" spans="2:16" x14ac:dyDescent="0.2">
      <c r="B12" s="32"/>
      <c r="C12" s="47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2:16" x14ac:dyDescent="0.2">
      <c r="B13" s="32"/>
      <c r="C13" s="47" t="s">
        <v>16</v>
      </c>
      <c r="D13" s="48">
        <v>98313</v>
      </c>
      <c r="E13" s="48">
        <v>108699</v>
      </c>
      <c r="F13" s="48">
        <v>100568</v>
      </c>
      <c r="G13" s="48">
        <v>96777</v>
      </c>
      <c r="H13" s="48">
        <v>98834</v>
      </c>
      <c r="I13" s="48">
        <v>98036</v>
      </c>
      <c r="J13" s="48">
        <v>91059</v>
      </c>
      <c r="K13" s="48">
        <v>93244</v>
      </c>
      <c r="L13" s="48">
        <v>95656</v>
      </c>
      <c r="M13" s="48">
        <v>96656</v>
      </c>
      <c r="N13" s="48">
        <v>103274</v>
      </c>
      <c r="O13" s="48">
        <v>103974</v>
      </c>
      <c r="P13" s="48">
        <v>104722</v>
      </c>
    </row>
    <row r="14" spans="2:16" x14ac:dyDescent="0.2">
      <c r="B14" s="32"/>
      <c r="C14" s="47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</row>
    <row r="15" spans="2:16" x14ac:dyDescent="0.2">
      <c r="B15" s="32"/>
      <c r="C15" s="32" t="s">
        <v>22</v>
      </c>
      <c r="D15" s="49"/>
      <c r="E15" s="49">
        <f>SUM(E11:E13)</f>
        <v>144850</v>
      </c>
      <c r="F15" s="49">
        <f t="shared" ref="F15:I15" si="0">SUM(F11:F13)</f>
        <v>137919</v>
      </c>
      <c r="G15" s="49">
        <f t="shared" si="0"/>
        <v>134006</v>
      </c>
      <c r="H15" s="49">
        <f t="shared" si="0"/>
        <v>136226</v>
      </c>
      <c r="I15" s="49">
        <f t="shared" si="0"/>
        <v>134753</v>
      </c>
      <c r="J15" s="49">
        <v>123962</v>
      </c>
      <c r="K15" s="49">
        <f>SUM(K11:K13)</f>
        <v>126778</v>
      </c>
      <c r="L15" s="49">
        <f>SUM(L11:L13)</f>
        <v>129772</v>
      </c>
      <c r="M15" s="49">
        <f>SUM(M11:M13)</f>
        <v>131424</v>
      </c>
      <c r="N15" s="49">
        <f>SUM(N11:N13)</f>
        <v>140567</v>
      </c>
      <c r="O15" s="49">
        <f>SUM(O11:O14)</f>
        <v>141764</v>
      </c>
      <c r="P15" s="49">
        <f>SUM(P13:P14)</f>
        <v>104722</v>
      </c>
    </row>
    <row r="16" spans="2:16" x14ac:dyDescent="0.2">
      <c r="B16" s="32"/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</row>
    <row r="17" spans="2:16" x14ac:dyDescent="0.2">
      <c r="B17" s="32"/>
      <c r="C17" s="47" t="s">
        <v>23</v>
      </c>
      <c r="D17" s="48"/>
      <c r="E17" s="50">
        <v>2.6</v>
      </c>
      <c r="F17" s="50">
        <v>2.5</v>
      </c>
      <c r="G17" s="50">
        <v>2.4</v>
      </c>
      <c r="H17" s="50">
        <v>2.4</v>
      </c>
      <c r="I17" s="50">
        <v>2.4</v>
      </c>
      <c r="J17" s="50">
        <v>2.2000000000000002</v>
      </c>
      <c r="K17" s="50">
        <v>2.1</v>
      </c>
      <c r="L17" s="50">
        <v>2.1</v>
      </c>
      <c r="M17" s="50">
        <v>2.1</v>
      </c>
      <c r="N17" s="50">
        <v>2.1</v>
      </c>
      <c r="O17" s="50">
        <v>2.1</v>
      </c>
      <c r="P17" s="50">
        <v>2.1</v>
      </c>
    </row>
    <row r="18" spans="2:16" x14ac:dyDescent="0.2">
      <c r="B18" s="32"/>
      <c r="C18" s="47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</row>
    <row r="19" spans="2:16" x14ac:dyDescent="0.2">
      <c r="B19" s="32"/>
      <c r="C19" s="33" t="s">
        <v>17</v>
      </c>
      <c r="D19" s="48">
        <v>232826</v>
      </c>
      <c r="E19" s="48">
        <v>259731</v>
      </c>
      <c r="F19" s="48">
        <v>263185</v>
      </c>
      <c r="G19" s="48">
        <v>231692</v>
      </c>
      <c r="H19" s="48">
        <v>208642</v>
      </c>
      <c r="I19" s="48">
        <v>190711</v>
      </c>
      <c r="J19" s="48">
        <v>178737</v>
      </c>
      <c r="K19" s="48">
        <v>140794</v>
      </c>
      <c r="L19" s="48">
        <v>158638</v>
      </c>
      <c r="M19" s="48">
        <v>153868</v>
      </c>
      <c r="N19" s="48">
        <v>153845</v>
      </c>
      <c r="O19" s="48">
        <v>157988</v>
      </c>
      <c r="P19" s="48">
        <v>169312</v>
      </c>
    </row>
    <row r="20" spans="2:16" x14ac:dyDescent="0.2">
      <c r="B20" s="32"/>
      <c r="C20" s="33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</row>
    <row r="21" spans="2:16" x14ac:dyDescent="0.2">
      <c r="B21" s="32"/>
      <c r="C21" s="33" t="s">
        <v>18</v>
      </c>
      <c r="D21" s="48">
        <v>116550</v>
      </c>
      <c r="E21" s="48">
        <v>175631</v>
      </c>
      <c r="F21" s="48">
        <v>204864</v>
      </c>
      <c r="G21" s="48">
        <v>179309</v>
      </c>
      <c r="H21" s="48">
        <v>107826</v>
      </c>
      <c r="I21" s="48">
        <v>77248</v>
      </c>
      <c r="J21" s="48">
        <v>68425</v>
      </c>
      <c r="K21" s="48">
        <v>67013</v>
      </c>
      <c r="L21" s="48">
        <v>65566</v>
      </c>
      <c r="M21" s="48">
        <v>48629</v>
      </c>
      <c r="N21" s="48">
        <v>47733</v>
      </c>
      <c r="O21" s="48">
        <v>44960</v>
      </c>
      <c r="P21" s="48">
        <v>33211</v>
      </c>
    </row>
    <row r="22" spans="2:16" x14ac:dyDescent="0.2">
      <c r="B22" s="32"/>
    </row>
    <row r="23" spans="2:16" x14ac:dyDescent="0.2">
      <c r="B23" s="32"/>
      <c r="C23" s="51" t="s">
        <v>24</v>
      </c>
      <c r="D23" s="48"/>
      <c r="E23" s="49">
        <f>SUM(E19:E21)</f>
        <v>435362</v>
      </c>
      <c r="F23" s="49">
        <f t="shared" ref="F23:I23" si="1">SUM(F19:F21)</f>
        <v>468049</v>
      </c>
      <c r="G23" s="49">
        <f t="shared" si="1"/>
        <v>411001</v>
      </c>
      <c r="H23" s="49">
        <f t="shared" si="1"/>
        <v>316468</v>
      </c>
      <c r="I23" s="49">
        <f t="shared" si="1"/>
        <v>267959</v>
      </c>
      <c r="J23" s="49">
        <f>SUM(J19:J21)</f>
        <v>247162</v>
      </c>
      <c r="K23" s="49">
        <f>SUM(K19:K21)</f>
        <v>207807</v>
      </c>
      <c r="L23" s="49">
        <f>SUM(L19:L21)</f>
        <v>224204</v>
      </c>
      <c r="M23" s="49">
        <f t="shared" ref="M23:N23" si="2">SUM(M19:M21)</f>
        <v>202497</v>
      </c>
      <c r="N23" s="49">
        <f t="shared" si="2"/>
        <v>201578</v>
      </c>
      <c r="O23" s="49">
        <f>SUM(O19:O22)</f>
        <v>202948</v>
      </c>
      <c r="P23" s="49">
        <f>SUM(P19:P22)</f>
        <v>202523</v>
      </c>
    </row>
    <row r="24" spans="2:16" x14ac:dyDescent="0.2">
      <c r="B24" s="32"/>
      <c r="C24" s="33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2:16" x14ac:dyDescent="0.2">
      <c r="B25" s="33"/>
      <c r="C25" s="33" t="s">
        <v>25</v>
      </c>
      <c r="D25" s="48">
        <v>17530</v>
      </c>
      <c r="E25" s="48">
        <v>18295</v>
      </c>
      <c r="F25" s="48">
        <v>18852</v>
      </c>
      <c r="G25" s="48">
        <v>18816</v>
      </c>
      <c r="H25" s="48">
        <v>19325</v>
      </c>
      <c r="I25" s="48">
        <v>20335</v>
      </c>
      <c r="J25" s="48">
        <v>23469</v>
      </c>
      <c r="K25" s="48">
        <v>27383</v>
      </c>
      <c r="L25" s="48">
        <v>24535</v>
      </c>
      <c r="M25" s="48">
        <v>31232</v>
      </c>
      <c r="N25" s="48">
        <v>24413</v>
      </c>
      <c r="O25" s="48">
        <v>23070</v>
      </c>
      <c r="P25" s="48">
        <v>26131</v>
      </c>
    </row>
    <row r="26" spans="2:16" x14ac:dyDescent="0.2">
      <c r="B26" s="33"/>
      <c r="C26" s="33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2:16" ht="30.75" customHeight="1" x14ac:dyDescent="0.2">
      <c r="B27" s="34"/>
      <c r="C27" s="52" t="s">
        <v>19</v>
      </c>
      <c r="D27" s="53">
        <v>17275</v>
      </c>
      <c r="E27" s="53">
        <v>9904</v>
      </c>
      <c r="F27" s="54">
        <v>7468</v>
      </c>
      <c r="G27" s="54">
        <v>16444</v>
      </c>
      <c r="H27" s="54">
        <v>16607</v>
      </c>
      <c r="I27" s="54">
        <v>39536</v>
      </c>
      <c r="J27" s="54">
        <v>28693</v>
      </c>
      <c r="K27" s="54">
        <v>18665</v>
      </c>
      <c r="L27" s="54">
        <v>25255</v>
      </c>
      <c r="M27" s="54">
        <v>17372</v>
      </c>
      <c r="N27" s="54">
        <v>12685</v>
      </c>
      <c r="O27" s="54">
        <v>24357</v>
      </c>
      <c r="P27" s="54">
        <v>13324</v>
      </c>
    </row>
    <row r="28" spans="2:16" ht="10.5" customHeight="1" x14ac:dyDescent="0.2">
      <c r="B28" s="34"/>
      <c r="C28" s="55"/>
      <c r="D28" s="56"/>
      <c r="E28" s="56"/>
      <c r="F28" s="56"/>
      <c r="G28" s="56"/>
      <c r="H28" s="56"/>
      <c r="L28" s="57"/>
      <c r="M28" s="57"/>
      <c r="N28" s="57"/>
    </row>
    <row r="29" spans="2:16" x14ac:dyDescent="0.2">
      <c r="B29" s="34"/>
      <c r="C29" s="58" t="s">
        <v>20</v>
      </c>
      <c r="G29" s="59"/>
      <c r="H29" s="59"/>
      <c r="L29" s="57"/>
      <c r="M29" s="57"/>
      <c r="N29" s="57"/>
    </row>
    <row r="30" spans="2:16" x14ac:dyDescent="0.2">
      <c r="C30" s="58"/>
      <c r="L30" s="57"/>
    </row>
    <row r="31" spans="2:16" ht="15" customHeight="1" x14ac:dyDescent="0.2">
      <c r="B31" s="33"/>
      <c r="C31" s="102" t="s">
        <v>34</v>
      </c>
      <c r="D31" s="102"/>
      <c r="E31" s="102"/>
      <c r="F31" s="102"/>
      <c r="G31" s="102"/>
      <c r="H31" s="102"/>
      <c r="L31" s="57"/>
    </row>
    <row r="32" spans="2:16" ht="12.75" customHeight="1" x14ac:dyDescent="0.2">
      <c r="B32" s="33"/>
      <c r="C32" s="102"/>
      <c r="D32" s="102"/>
      <c r="E32" s="102"/>
      <c r="F32" s="102"/>
      <c r="G32" s="102"/>
      <c r="H32" s="102"/>
      <c r="L32" s="57"/>
    </row>
    <row r="33" spans="2:11" ht="12.75" customHeight="1" x14ac:dyDescent="0.2">
      <c r="B33" s="33"/>
      <c r="C33" s="102"/>
      <c r="D33" s="102"/>
      <c r="E33" s="102"/>
      <c r="F33" s="102"/>
      <c r="G33" s="102"/>
      <c r="H33" s="102"/>
    </row>
    <row r="34" spans="2:11" ht="12.75" customHeight="1" x14ac:dyDescent="0.2">
      <c r="B34" s="32"/>
      <c r="C34" s="102"/>
      <c r="D34" s="102"/>
      <c r="E34" s="102"/>
      <c r="F34" s="102"/>
      <c r="G34" s="102"/>
      <c r="H34" s="102"/>
    </row>
    <row r="35" spans="2:11" ht="12.75" customHeight="1" x14ac:dyDescent="0.2">
      <c r="B35" s="33"/>
      <c r="C35" s="102"/>
      <c r="D35" s="102"/>
      <c r="E35" s="102"/>
      <c r="F35" s="102"/>
      <c r="G35" s="102"/>
      <c r="H35" s="102"/>
    </row>
    <row r="38" spans="2:11" x14ac:dyDescent="0.2">
      <c r="B38" s="33"/>
    </row>
    <row r="39" spans="2:11" x14ac:dyDescent="0.2">
      <c r="B39" s="33"/>
    </row>
    <row r="40" spans="2:11" x14ac:dyDescent="0.2">
      <c r="B40" s="33"/>
    </row>
    <row r="42" spans="2:11" x14ac:dyDescent="0.2">
      <c r="B42" s="35"/>
      <c r="C42" s="31"/>
      <c r="D42" s="31"/>
      <c r="E42" s="31"/>
      <c r="F42" s="31"/>
      <c r="G42" s="35"/>
    </row>
    <row r="44" spans="2:11" x14ac:dyDescent="0.2"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2:11" hidden="1" x14ac:dyDescent="0.2"/>
  </sheetData>
  <mergeCells count="2">
    <mergeCell ref="C31:H35"/>
    <mergeCell ref="D7:P7"/>
  </mergeCells>
  <pageMargins left="0.7" right="0.7" top="0.75" bottom="0.75" header="0.3" footer="0.3"/>
  <pageSetup scale="5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38100</xdr:rowOff>
              </from>
              <to>
                <xdr:col>1</xdr:col>
                <xdr:colOff>304800</xdr:colOff>
                <xdr:row>3</xdr:row>
                <xdr:rowOff>19050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U41"/>
  <sheetViews>
    <sheetView zoomScaleNormal="100" zoomScaleSheetLayoutView="100" workbookViewId="0">
      <selection activeCell="H2" sqref="H2"/>
    </sheetView>
  </sheetViews>
  <sheetFormatPr defaultRowHeight="12.75" x14ac:dyDescent="0.2"/>
  <cols>
    <col min="1" max="1" width="9.140625" style="10"/>
    <col min="2" max="2" width="9.5703125" style="10" customWidth="1"/>
    <col min="3" max="3" width="23.42578125" style="10" customWidth="1"/>
    <col min="4" max="5" width="16.28515625" style="10" hidden="1" customWidth="1"/>
    <col min="6" max="6" width="13" style="10" hidden="1" customWidth="1"/>
    <col min="7" max="9" width="11.42578125" style="10" customWidth="1"/>
    <col min="10" max="10" width="9.5703125" style="10" customWidth="1"/>
    <col min="11" max="11" width="9.85546875" style="10" customWidth="1"/>
    <col min="12" max="256" width="9.140625" style="10"/>
    <col min="257" max="257" width="5.7109375" style="10" customWidth="1"/>
    <col min="258" max="258" width="12.7109375" style="10" customWidth="1"/>
    <col min="259" max="262" width="16.28515625" style="10" customWidth="1"/>
    <col min="263" max="263" width="12" style="10" customWidth="1"/>
    <col min="264" max="264" width="5" style="10" customWidth="1"/>
    <col min="265" max="265" width="4.5703125" style="10" customWidth="1"/>
    <col min="266" max="266" width="0" style="10" hidden="1" customWidth="1"/>
    <col min="267" max="267" width="1.7109375" style="10" customWidth="1"/>
    <col min="268" max="512" width="9.140625" style="10"/>
    <col min="513" max="513" width="5.7109375" style="10" customWidth="1"/>
    <col min="514" max="514" width="12.7109375" style="10" customWidth="1"/>
    <col min="515" max="518" width="16.28515625" style="10" customWidth="1"/>
    <col min="519" max="519" width="12" style="10" customWidth="1"/>
    <col min="520" max="520" width="5" style="10" customWidth="1"/>
    <col min="521" max="521" width="4.5703125" style="10" customWidth="1"/>
    <col min="522" max="522" width="0" style="10" hidden="1" customWidth="1"/>
    <col min="523" max="523" width="1.7109375" style="10" customWidth="1"/>
    <col min="524" max="768" width="9.140625" style="10"/>
    <col min="769" max="769" width="5.7109375" style="10" customWidth="1"/>
    <col min="770" max="770" width="12.7109375" style="10" customWidth="1"/>
    <col min="771" max="774" width="16.28515625" style="10" customWidth="1"/>
    <col min="775" max="775" width="12" style="10" customWidth="1"/>
    <col min="776" max="776" width="5" style="10" customWidth="1"/>
    <col min="777" max="777" width="4.5703125" style="10" customWidth="1"/>
    <col min="778" max="778" width="0" style="10" hidden="1" customWidth="1"/>
    <col min="779" max="779" width="1.7109375" style="10" customWidth="1"/>
    <col min="780" max="1024" width="9.140625" style="10"/>
    <col min="1025" max="1025" width="5.7109375" style="10" customWidth="1"/>
    <col min="1026" max="1026" width="12.7109375" style="10" customWidth="1"/>
    <col min="1027" max="1030" width="16.28515625" style="10" customWidth="1"/>
    <col min="1031" max="1031" width="12" style="10" customWidth="1"/>
    <col min="1032" max="1032" width="5" style="10" customWidth="1"/>
    <col min="1033" max="1033" width="4.5703125" style="10" customWidth="1"/>
    <col min="1034" max="1034" width="0" style="10" hidden="1" customWidth="1"/>
    <col min="1035" max="1035" width="1.7109375" style="10" customWidth="1"/>
    <col min="1036" max="1280" width="9.140625" style="10"/>
    <col min="1281" max="1281" width="5.7109375" style="10" customWidth="1"/>
    <col min="1282" max="1282" width="12.7109375" style="10" customWidth="1"/>
    <col min="1283" max="1286" width="16.28515625" style="10" customWidth="1"/>
    <col min="1287" max="1287" width="12" style="10" customWidth="1"/>
    <col min="1288" max="1288" width="5" style="10" customWidth="1"/>
    <col min="1289" max="1289" width="4.5703125" style="10" customWidth="1"/>
    <col min="1290" max="1290" width="0" style="10" hidden="1" customWidth="1"/>
    <col min="1291" max="1291" width="1.7109375" style="10" customWidth="1"/>
    <col min="1292" max="1536" width="9.140625" style="10"/>
    <col min="1537" max="1537" width="5.7109375" style="10" customWidth="1"/>
    <col min="1538" max="1538" width="12.7109375" style="10" customWidth="1"/>
    <col min="1539" max="1542" width="16.28515625" style="10" customWidth="1"/>
    <col min="1543" max="1543" width="12" style="10" customWidth="1"/>
    <col min="1544" max="1544" width="5" style="10" customWidth="1"/>
    <col min="1545" max="1545" width="4.5703125" style="10" customWidth="1"/>
    <col min="1546" max="1546" width="0" style="10" hidden="1" customWidth="1"/>
    <col min="1547" max="1547" width="1.7109375" style="10" customWidth="1"/>
    <col min="1548" max="1792" width="9.140625" style="10"/>
    <col min="1793" max="1793" width="5.7109375" style="10" customWidth="1"/>
    <col min="1794" max="1794" width="12.7109375" style="10" customWidth="1"/>
    <col min="1795" max="1798" width="16.28515625" style="10" customWidth="1"/>
    <col min="1799" max="1799" width="12" style="10" customWidth="1"/>
    <col min="1800" max="1800" width="5" style="10" customWidth="1"/>
    <col min="1801" max="1801" width="4.5703125" style="10" customWidth="1"/>
    <col min="1802" max="1802" width="0" style="10" hidden="1" customWidth="1"/>
    <col min="1803" max="1803" width="1.7109375" style="10" customWidth="1"/>
    <col min="1804" max="2048" width="9.140625" style="10"/>
    <col min="2049" max="2049" width="5.7109375" style="10" customWidth="1"/>
    <col min="2050" max="2050" width="12.7109375" style="10" customWidth="1"/>
    <col min="2051" max="2054" width="16.28515625" style="10" customWidth="1"/>
    <col min="2055" max="2055" width="12" style="10" customWidth="1"/>
    <col min="2056" max="2056" width="5" style="10" customWidth="1"/>
    <col min="2057" max="2057" width="4.5703125" style="10" customWidth="1"/>
    <col min="2058" max="2058" width="0" style="10" hidden="1" customWidth="1"/>
    <col min="2059" max="2059" width="1.7109375" style="10" customWidth="1"/>
    <col min="2060" max="2304" width="9.140625" style="10"/>
    <col min="2305" max="2305" width="5.7109375" style="10" customWidth="1"/>
    <col min="2306" max="2306" width="12.7109375" style="10" customWidth="1"/>
    <col min="2307" max="2310" width="16.28515625" style="10" customWidth="1"/>
    <col min="2311" max="2311" width="12" style="10" customWidth="1"/>
    <col min="2312" max="2312" width="5" style="10" customWidth="1"/>
    <col min="2313" max="2313" width="4.5703125" style="10" customWidth="1"/>
    <col min="2314" max="2314" width="0" style="10" hidden="1" customWidth="1"/>
    <col min="2315" max="2315" width="1.7109375" style="10" customWidth="1"/>
    <col min="2316" max="2560" width="9.140625" style="10"/>
    <col min="2561" max="2561" width="5.7109375" style="10" customWidth="1"/>
    <col min="2562" max="2562" width="12.7109375" style="10" customWidth="1"/>
    <col min="2563" max="2566" width="16.28515625" style="10" customWidth="1"/>
    <col min="2567" max="2567" width="12" style="10" customWidth="1"/>
    <col min="2568" max="2568" width="5" style="10" customWidth="1"/>
    <col min="2569" max="2569" width="4.5703125" style="10" customWidth="1"/>
    <col min="2570" max="2570" width="0" style="10" hidden="1" customWidth="1"/>
    <col min="2571" max="2571" width="1.7109375" style="10" customWidth="1"/>
    <col min="2572" max="2816" width="9.140625" style="10"/>
    <col min="2817" max="2817" width="5.7109375" style="10" customWidth="1"/>
    <col min="2818" max="2818" width="12.7109375" style="10" customWidth="1"/>
    <col min="2819" max="2822" width="16.28515625" style="10" customWidth="1"/>
    <col min="2823" max="2823" width="12" style="10" customWidth="1"/>
    <col min="2824" max="2824" width="5" style="10" customWidth="1"/>
    <col min="2825" max="2825" width="4.5703125" style="10" customWidth="1"/>
    <col min="2826" max="2826" width="0" style="10" hidden="1" customWidth="1"/>
    <col min="2827" max="2827" width="1.7109375" style="10" customWidth="1"/>
    <col min="2828" max="3072" width="9.140625" style="10"/>
    <col min="3073" max="3073" width="5.7109375" style="10" customWidth="1"/>
    <col min="3074" max="3074" width="12.7109375" style="10" customWidth="1"/>
    <col min="3075" max="3078" width="16.28515625" style="10" customWidth="1"/>
    <col min="3079" max="3079" width="12" style="10" customWidth="1"/>
    <col min="3080" max="3080" width="5" style="10" customWidth="1"/>
    <col min="3081" max="3081" width="4.5703125" style="10" customWidth="1"/>
    <col min="3082" max="3082" width="0" style="10" hidden="1" customWidth="1"/>
    <col min="3083" max="3083" width="1.7109375" style="10" customWidth="1"/>
    <col min="3084" max="3328" width="9.140625" style="10"/>
    <col min="3329" max="3329" width="5.7109375" style="10" customWidth="1"/>
    <col min="3330" max="3330" width="12.7109375" style="10" customWidth="1"/>
    <col min="3331" max="3334" width="16.28515625" style="10" customWidth="1"/>
    <col min="3335" max="3335" width="12" style="10" customWidth="1"/>
    <col min="3336" max="3336" width="5" style="10" customWidth="1"/>
    <col min="3337" max="3337" width="4.5703125" style="10" customWidth="1"/>
    <col min="3338" max="3338" width="0" style="10" hidden="1" customWidth="1"/>
    <col min="3339" max="3339" width="1.7109375" style="10" customWidth="1"/>
    <col min="3340" max="3584" width="9.140625" style="10"/>
    <col min="3585" max="3585" width="5.7109375" style="10" customWidth="1"/>
    <col min="3586" max="3586" width="12.7109375" style="10" customWidth="1"/>
    <col min="3587" max="3590" width="16.28515625" style="10" customWidth="1"/>
    <col min="3591" max="3591" width="12" style="10" customWidth="1"/>
    <col min="3592" max="3592" width="5" style="10" customWidth="1"/>
    <col min="3593" max="3593" width="4.5703125" style="10" customWidth="1"/>
    <col min="3594" max="3594" width="0" style="10" hidden="1" customWidth="1"/>
    <col min="3595" max="3595" width="1.7109375" style="10" customWidth="1"/>
    <col min="3596" max="3840" width="9.140625" style="10"/>
    <col min="3841" max="3841" width="5.7109375" style="10" customWidth="1"/>
    <col min="3842" max="3842" width="12.7109375" style="10" customWidth="1"/>
    <col min="3843" max="3846" width="16.28515625" style="10" customWidth="1"/>
    <col min="3847" max="3847" width="12" style="10" customWidth="1"/>
    <col min="3848" max="3848" width="5" style="10" customWidth="1"/>
    <col min="3849" max="3849" width="4.5703125" style="10" customWidth="1"/>
    <col min="3850" max="3850" width="0" style="10" hidden="1" customWidth="1"/>
    <col min="3851" max="3851" width="1.7109375" style="10" customWidth="1"/>
    <col min="3852" max="4096" width="9.140625" style="10"/>
    <col min="4097" max="4097" width="5.7109375" style="10" customWidth="1"/>
    <col min="4098" max="4098" width="12.7109375" style="10" customWidth="1"/>
    <col min="4099" max="4102" width="16.28515625" style="10" customWidth="1"/>
    <col min="4103" max="4103" width="12" style="10" customWidth="1"/>
    <col min="4104" max="4104" width="5" style="10" customWidth="1"/>
    <col min="4105" max="4105" width="4.5703125" style="10" customWidth="1"/>
    <col min="4106" max="4106" width="0" style="10" hidden="1" customWidth="1"/>
    <col min="4107" max="4107" width="1.7109375" style="10" customWidth="1"/>
    <col min="4108" max="4352" width="9.140625" style="10"/>
    <col min="4353" max="4353" width="5.7109375" style="10" customWidth="1"/>
    <col min="4354" max="4354" width="12.7109375" style="10" customWidth="1"/>
    <col min="4355" max="4358" width="16.28515625" style="10" customWidth="1"/>
    <col min="4359" max="4359" width="12" style="10" customWidth="1"/>
    <col min="4360" max="4360" width="5" style="10" customWidth="1"/>
    <col min="4361" max="4361" width="4.5703125" style="10" customWidth="1"/>
    <col min="4362" max="4362" width="0" style="10" hidden="1" customWidth="1"/>
    <col min="4363" max="4363" width="1.7109375" style="10" customWidth="1"/>
    <col min="4364" max="4608" width="9.140625" style="10"/>
    <col min="4609" max="4609" width="5.7109375" style="10" customWidth="1"/>
    <col min="4610" max="4610" width="12.7109375" style="10" customWidth="1"/>
    <col min="4611" max="4614" width="16.28515625" style="10" customWidth="1"/>
    <col min="4615" max="4615" width="12" style="10" customWidth="1"/>
    <col min="4616" max="4616" width="5" style="10" customWidth="1"/>
    <col min="4617" max="4617" width="4.5703125" style="10" customWidth="1"/>
    <col min="4618" max="4618" width="0" style="10" hidden="1" customWidth="1"/>
    <col min="4619" max="4619" width="1.7109375" style="10" customWidth="1"/>
    <col min="4620" max="4864" width="9.140625" style="10"/>
    <col min="4865" max="4865" width="5.7109375" style="10" customWidth="1"/>
    <col min="4866" max="4866" width="12.7109375" style="10" customWidth="1"/>
    <col min="4867" max="4870" width="16.28515625" style="10" customWidth="1"/>
    <col min="4871" max="4871" width="12" style="10" customWidth="1"/>
    <col min="4872" max="4872" width="5" style="10" customWidth="1"/>
    <col min="4873" max="4873" width="4.5703125" style="10" customWidth="1"/>
    <col min="4874" max="4874" width="0" style="10" hidden="1" customWidth="1"/>
    <col min="4875" max="4875" width="1.7109375" style="10" customWidth="1"/>
    <col min="4876" max="5120" width="9.140625" style="10"/>
    <col min="5121" max="5121" width="5.7109375" style="10" customWidth="1"/>
    <col min="5122" max="5122" width="12.7109375" style="10" customWidth="1"/>
    <col min="5123" max="5126" width="16.28515625" style="10" customWidth="1"/>
    <col min="5127" max="5127" width="12" style="10" customWidth="1"/>
    <col min="5128" max="5128" width="5" style="10" customWidth="1"/>
    <col min="5129" max="5129" width="4.5703125" style="10" customWidth="1"/>
    <col min="5130" max="5130" width="0" style="10" hidden="1" customWidth="1"/>
    <col min="5131" max="5131" width="1.7109375" style="10" customWidth="1"/>
    <col min="5132" max="5376" width="9.140625" style="10"/>
    <col min="5377" max="5377" width="5.7109375" style="10" customWidth="1"/>
    <col min="5378" max="5378" width="12.7109375" style="10" customWidth="1"/>
    <col min="5379" max="5382" width="16.28515625" style="10" customWidth="1"/>
    <col min="5383" max="5383" width="12" style="10" customWidth="1"/>
    <col min="5384" max="5384" width="5" style="10" customWidth="1"/>
    <col min="5385" max="5385" width="4.5703125" style="10" customWidth="1"/>
    <col min="5386" max="5386" width="0" style="10" hidden="1" customWidth="1"/>
    <col min="5387" max="5387" width="1.7109375" style="10" customWidth="1"/>
    <col min="5388" max="5632" width="9.140625" style="10"/>
    <col min="5633" max="5633" width="5.7109375" style="10" customWidth="1"/>
    <col min="5634" max="5634" width="12.7109375" style="10" customWidth="1"/>
    <col min="5635" max="5638" width="16.28515625" style="10" customWidth="1"/>
    <col min="5639" max="5639" width="12" style="10" customWidth="1"/>
    <col min="5640" max="5640" width="5" style="10" customWidth="1"/>
    <col min="5641" max="5641" width="4.5703125" style="10" customWidth="1"/>
    <col min="5642" max="5642" width="0" style="10" hidden="1" customWidth="1"/>
    <col min="5643" max="5643" width="1.7109375" style="10" customWidth="1"/>
    <col min="5644" max="5888" width="9.140625" style="10"/>
    <col min="5889" max="5889" width="5.7109375" style="10" customWidth="1"/>
    <col min="5890" max="5890" width="12.7109375" style="10" customWidth="1"/>
    <col min="5891" max="5894" width="16.28515625" style="10" customWidth="1"/>
    <col min="5895" max="5895" width="12" style="10" customWidth="1"/>
    <col min="5896" max="5896" width="5" style="10" customWidth="1"/>
    <col min="5897" max="5897" width="4.5703125" style="10" customWidth="1"/>
    <col min="5898" max="5898" width="0" style="10" hidden="1" customWidth="1"/>
    <col min="5899" max="5899" width="1.7109375" style="10" customWidth="1"/>
    <col min="5900" max="6144" width="9.140625" style="10"/>
    <col min="6145" max="6145" width="5.7109375" style="10" customWidth="1"/>
    <col min="6146" max="6146" width="12.7109375" style="10" customWidth="1"/>
    <col min="6147" max="6150" width="16.28515625" style="10" customWidth="1"/>
    <col min="6151" max="6151" width="12" style="10" customWidth="1"/>
    <col min="6152" max="6152" width="5" style="10" customWidth="1"/>
    <col min="6153" max="6153" width="4.5703125" style="10" customWidth="1"/>
    <col min="6154" max="6154" width="0" style="10" hidden="1" customWidth="1"/>
    <col min="6155" max="6155" width="1.7109375" style="10" customWidth="1"/>
    <col min="6156" max="6400" width="9.140625" style="10"/>
    <col min="6401" max="6401" width="5.7109375" style="10" customWidth="1"/>
    <col min="6402" max="6402" width="12.7109375" style="10" customWidth="1"/>
    <col min="6403" max="6406" width="16.28515625" style="10" customWidth="1"/>
    <col min="6407" max="6407" width="12" style="10" customWidth="1"/>
    <col min="6408" max="6408" width="5" style="10" customWidth="1"/>
    <col min="6409" max="6409" width="4.5703125" style="10" customWidth="1"/>
    <col min="6410" max="6410" width="0" style="10" hidden="1" customWidth="1"/>
    <col min="6411" max="6411" width="1.7109375" style="10" customWidth="1"/>
    <col min="6412" max="6656" width="9.140625" style="10"/>
    <col min="6657" max="6657" width="5.7109375" style="10" customWidth="1"/>
    <col min="6658" max="6658" width="12.7109375" style="10" customWidth="1"/>
    <col min="6659" max="6662" width="16.28515625" style="10" customWidth="1"/>
    <col min="6663" max="6663" width="12" style="10" customWidth="1"/>
    <col min="6664" max="6664" width="5" style="10" customWidth="1"/>
    <col min="6665" max="6665" width="4.5703125" style="10" customWidth="1"/>
    <col min="6666" max="6666" width="0" style="10" hidden="1" customWidth="1"/>
    <col min="6667" max="6667" width="1.7109375" style="10" customWidth="1"/>
    <col min="6668" max="6912" width="9.140625" style="10"/>
    <col min="6913" max="6913" width="5.7109375" style="10" customWidth="1"/>
    <col min="6914" max="6914" width="12.7109375" style="10" customWidth="1"/>
    <col min="6915" max="6918" width="16.28515625" style="10" customWidth="1"/>
    <col min="6919" max="6919" width="12" style="10" customWidth="1"/>
    <col min="6920" max="6920" width="5" style="10" customWidth="1"/>
    <col min="6921" max="6921" width="4.5703125" style="10" customWidth="1"/>
    <col min="6922" max="6922" width="0" style="10" hidden="1" customWidth="1"/>
    <col min="6923" max="6923" width="1.7109375" style="10" customWidth="1"/>
    <col min="6924" max="7168" width="9.140625" style="10"/>
    <col min="7169" max="7169" width="5.7109375" style="10" customWidth="1"/>
    <col min="7170" max="7170" width="12.7109375" style="10" customWidth="1"/>
    <col min="7171" max="7174" width="16.28515625" style="10" customWidth="1"/>
    <col min="7175" max="7175" width="12" style="10" customWidth="1"/>
    <col min="7176" max="7176" width="5" style="10" customWidth="1"/>
    <col min="7177" max="7177" width="4.5703125" style="10" customWidth="1"/>
    <col min="7178" max="7178" width="0" style="10" hidden="1" customWidth="1"/>
    <col min="7179" max="7179" width="1.7109375" style="10" customWidth="1"/>
    <col min="7180" max="7424" width="9.140625" style="10"/>
    <col min="7425" max="7425" width="5.7109375" style="10" customWidth="1"/>
    <col min="7426" max="7426" width="12.7109375" style="10" customWidth="1"/>
    <col min="7427" max="7430" width="16.28515625" style="10" customWidth="1"/>
    <col min="7431" max="7431" width="12" style="10" customWidth="1"/>
    <col min="7432" max="7432" width="5" style="10" customWidth="1"/>
    <col min="7433" max="7433" width="4.5703125" style="10" customWidth="1"/>
    <col min="7434" max="7434" width="0" style="10" hidden="1" customWidth="1"/>
    <col min="7435" max="7435" width="1.7109375" style="10" customWidth="1"/>
    <col min="7436" max="7680" width="9.140625" style="10"/>
    <col min="7681" max="7681" width="5.7109375" style="10" customWidth="1"/>
    <col min="7682" max="7682" width="12.7109375" style="10" customWidth="1"/>
    <col min="7683" max="7686" width="16.28515625" style="10" customWidth="1"/>
    <col min="7687" max="7687" width="12" style="10" customWidth="1"/>
    <col min="7688" max="7688" width="5" style="10" customWidth="1"/>
    <col min="7689" max="7689" width="4.5703125" style="10" customWidth="1"/>
    <col min="7690" max="7690" width="0" style="10" hidden="1" customWidth="1"/>
    <col min="7691" max="7691" width="1.7109375" style="10" customWidth="1"/>
    <col min="7692" max="7936" width="9.140625" style="10"/>
    <col min="7937" max="7937" width="5.7109375" style="10" customWidth="1"/>
    <col min="7938" max="7938" width="12.7109375" style="10" customWidth="1"/>
    <col min="7939" max="7942" width="16.28515625" style="10" customWidth="1"/>
    <col min="7943" max="7943" width="12" style="10" customWidth="1"/>
    <col min="7944" max="7944" width="5" style="10" customWidth="1"/>
    <col min="7945" max="7945" width="4.5703125" style="10" customWidth="1"/>
    <col min="7946" max="7946" width="0" style="10" hidden="1" customWidth="1"/>
    <col min="7947" max="7947" width="1.7109375" style="10" customWidth="1"/>
    <col min="7948" max="8192" width="9.140625" style="10"/>
    <col min="8193" max="8193" width="5.7109375" style="10" customWidth="1"/>
    <col min="8194" max="8194" width="12.7109375" style="10" customWidth="1"/>
    <col min="8195" max="8198" width="16.28515625" style="10" customWidth="1"/>
    <col min="8199" max="8199" width="12" style="10" customWidth="1"/>
    <col min="8200" max="8200" width="5" style="10" customWidth="1"/>
    <col min="8201" max="8201" width="4.5703125" style="10" customWidth="1"/>
    <col min="8202" max="8202" width="0" style="10" hidden="1" customWidth="1"/>
    <col min="8203" max="8203" width="1.7109375" style="10" customWidth="1"/>
    <col min="8204" max="8448" width="9.140625" style="10"/>
    <col min="8449" max="8449" width="5.7109375" style="10" customWidth="1"/>
    <col min="8450" max="8450" width="12.7109375" style="10" customWidth="1"/>
    <col min="8451" max="8454" width="16.28515625" style="10" customWidth="1"/>
    <col min="8455" max="8455" width="12" style="10" customWidth="1"/>
    <col min="8456" max="8456" width="5" style="10" customWidth="1"/>
    <col min="8457" max="8457" width="4.5703125" style="10" customWidth="1"/>
    <col min="8458" max="8458" width="0" style="10" hidden="1" customWidth="1"/>
    <col min="8459" max="8459" width="1.7109375" style="10" customWidth="1"/>
    <col min="8460" max="8704" width="9.140625" style="10"/>
    <col min="8705" max="8705" width="5.7109375" style="10" customWidth="1"/>
    <col min="8706" max="8706" width="12.7109375" style="10" customWidth="1"/>
    <col min="8707" max="8710" width="16.28515625" style="10" customWidth="1"/>
    <col min="8711" max="8711" width="12" style="10" customWidth="1"/>
    <col min="8712" max="8712" width="5" style="10" customWidth="1"/>
    <col min="8713" max="8713" width="4.5703125" style="10" customWidth="1"/>
    <col min="8714" max="8714" width="0" style="10" hidden="1" customWidth="1"/>
    <col min="8715" max="8715" width="1.7109375" style="10" customWidth="1"/>
    <col min="8716" max="8960" width="9.140625" style="10"/>
    <col min="8961" max="8961" width="5.7109375" style="10" customWidth="1"/>
    <col min="8962" max="8962" width="12.7109375" style="10" customWidth="1"/>
    <col min="8963" max="8966" width="16.28515625" style="10" customWidth="1"/>
    <col min="8967" max="8967" width="12" style="10" customWidth="1"/>
    <col min="8968" max="8968" width="5" style="10" customWidth="1"/>
    <col min="8969" max="8969" width="4.5703125" style="10" customWidth="1"/>
    <col min="8970" max="8970" width="0" style="10" hidden="1" customWidth="1"/>
    <col min="8971" max="8971" width="1.7109375" style="10" customWidth="1"/>
    <col min="8972" max="9216" width="9.140625" style="10"/>
    <col min="9217" max="9217" width="5.7109375" style="10" customWidth="1"/>
    <col min="9218" max="9218" width="12.7109375" style="10" customWidth="1"/>
    <col min="9219" max="9222" width="16.28515625" style="10" customWidth="1"/>
    <col min="9223" max="9223" width="12" style="10" customWidth="1"/>
    <col min="9224" max="9224" width="5" style="10" customWidth="1"/>
    <col min="9225" max="9225" width="4.5703125" style="10" customWidth="1"/>
    <col min="9226" max="9226" width="0" style="10" hidden="1" customWidth="1"/>
    <col min="9227" max="9227" width="1.7109375" style="10" customWidth="1"/>
    <col min="9228" max="9472" width="9.140625" style="10"/>
    <col min="9473" max="9473" width="5.7109375" style="10" customWidth="1"/>
    <col min="9474" max="9474" width="12.7109375" style="10" customWidth="1"/>
    <col min="9475" max="9478" width="16.28515625" style="10" customWidth="1"/>
    <col min="9479" max="9479" width="12" style="10" customWidth="1"/>
    <col min="9480" max="9480" width="5" style="10" customWidth="1"/>
    <col min="9481" max="9481" width="4.5703125" style="10" customWidth="1"/>
    <col min="9482" max="9482" width="0" style="10" hidden="1" customWidth="1"/>
    <col min="9483" max="9483" width="1.7109375" style="10" customWidth="1"/>
    <col min="9484" max="9728" width="9.140625" style="10"/>
    <col min="9729" max="9729" width="5.7109375" style="10" customWidth="1"/>
    <col min="9730" max="9730" width="12.7109375" style="10" customWidth="1"/>
    <col min="9731" max="9734" width="16.28515625" style="10" customWidth="1"/>
    <col min="9735" max="9735" width="12" style="10" customWidth="1"/>
    <col min="9736" max="9736" width="5" style="10" customWidth="1"/>
    <col min="9737" max="9737" width="4.5703125" style="10" customWidth="1"/>
    <col min="9738" max="9738" width="0" style="10" hidden="1" customWidth="1"/>
    <col min="9739" max="9739" width="1.7109375" style="10" customWidth="1"/>
    <col min="9740" max="9984" width="9.140625" style="10"/>
    <col min="9985" max="9985" width="5.7109375" style="10" customWidth="1"/>
    <col min="9986" max="9986" width="12.7109375" style="10" customWidth="1"/>
    <col min="9987" max="9990" width="16.28515625" style="10" customWidth="1"/>
    <col min="9991" max="9991" width="12" style="10" customWidth="1"/>
    <col min="9992" max="9992" width="5" style="10" customWidth="1"/>
    <col min="9993" max="9993" width="4.5703125" style="10" customWidth="1"/>
    <col min="9994" max="9994" width="0" style="10" hidden="1" customWidth="1"/>
    <col min="9995" max="9995" width="1.7109375" style="10" customWidth="1"/>
    <col min="9996" max="10240" width="9.140625" style="10"/>
    <col min="10241" max="10241" width="5.7109375" style="10" customWidth="1"/>
    <col min="10242" max="10242" width="12.7109375" style="10" customWidth="1"/>
    <col min="10243" max="10246" width="16.28515625" style="10" customWidth="1"/>
    <col min="10247" max="10247" width="12" style="10" customWidth="1"/>
    <col min="10248" max="10248" width="5" style="10" customWidth="1"/>
    <col min="10249" max="10249" width="4.5703125" style="10" customWidth="1"/>
    <col min="10250" max="10250" width="0" style="10" hidden="1" customWidth="1"/>
    <col min="10251" max="10251" width="1.7109375" style="10" customWidth="1"/>
    <col min="10252" max="10496" width="9.140625" style="10"/>
    <col min="10497" max="10497" width="5.7109375" style="10" customWidth="1"/>
    <col min="10498" max="10498" width="12.7109375" style="10" customWidth="1"/>
    <col min="10499" max="10502" width="16.28515625" style="10" customWidth="1"/>
    <col min="10503" max="10503" width="12" style="10" customWidth="1"/>
    <col min="10504" max="10504" width="5" style="10" customWidth="1"/>
    <col min="10505" max="10505" width="4.5703125" style="10" customWidth="1"/>
    <col min="10506" max="10506" width="0" style="10" hidden="1" customWidth="1"/>
    <col min="10507" max="10507" width="1.7109375" style="10" customWidth="1"/>
    <col min="10508" max="10752" width="9.140625" style="10"/>
    <col min="10753" max="10753" width="5.7109375" style="10" customWidth="1"/>
    <col min="10754" max="10754" width="12.7109375" style="10" customWidth="1"/>
    <col min="10755" max="10758" width="16.28515625" style="10" customWidth="1"/>
    <col min="10759" max="10759" width="12" style="10" customWidth="1"/>
    <col min="10760" max="10760" width="5" style="10" customWidth="1"/>
    <col min="10761" max="10761" width="4.5703125" style="10" customWidth="1"/>
    <col min="10762" max="10762" width="0" style="10" hidden="1" customWidth="1"/>
    <col min="10763" max="10763" width="1.7109375" style="10" customWidth="1"/>
    <col min="10764" max="11008" width="9.140625" style="10"/>
    <col min="11009" max="11009" width="5.7109375" style="10" customWidth="1"/>
    <col min="11010" max="11010" width="12.7109375" style="10" customWidth="1"/>
    <col min="11011" max="11014" width="16.28515625" style="10" customWidth="1"/>
    <col min="11015" max="11015" width="12" style="10" customWidth="1"/>
    <col min="11016" max="11016" width="5" style="10" customWidth="1"/>
    <col min="11017" max="11017" width="4.5703125" style="10" customWidth="1"/>
    <col min="11018" max="11018" width="0" style="10" hidden="1" customWidth="1"/>
    <col min="11019" max="11019" width="1.7109375" style="10" customWidth="1"/>
    <col min="11020" max="11264" width="9.140625" style="10"/>
    <col min="11265" max="11265" width="5.7109375" style="10" customWidth="1"/>
    <col min="11266" max="11266" width="12.7109375" style="10" customWidth="1"/>
    <col min="11267" max="11270" width="16.28515625" style="10" customWidth="1"/>
    <col min="11271" max="11271" width="12" style="10" customWidth="1"/>
    <col min="11272" max="11272" width="5" style="10" customWidth="1"/>
    <col min="11273" max="11273" width="4.5703125" style="10" customWidth="1"/>
    <col min="11274" max="11274" width="0" style="10" hidden="1" customWidth="1"/>
    <col min="11275" max="11275" width="1.7109375" style="10" customWidth="1"/>
    <col min="11276" max="11520" width="9.140625" style="10"/>
    <col min="11521" max="11521" width="5.7109375" style="10" customWidth="1"/>
    <col min="11522" max="11522" width="12.7109375" style="10" customWidth="1"/>
    <col min="11523" max="11526" width="16.28515625" style="10" customWidth="1"/>
    <col min="11527" max="11527" width="12" style="10" customWidth="1"/>
    <col min="11528" max="11528" width="5" style="10" customWidth="1"/>
    <col min="11529" max="11529" width="4.5703125" style="10" customWidth="1"/>
    <col min="11530" max="11530" width="0" style="10" hidden="1" customWidth="1"/>
    <col min="11531" max="11531" width="1.7109375" style="10" customWidth="1"/>
    <col min="11532" max="11776" width="9.140625" style="10"/>
    <col min="11777" max="11777" width="5.7109375" style="10" customWidth="1"/>
    <col min="11778" max="11778" width="12.7109375" style="10" customWidth="1"/>
    <col min="11779" max="11782" width="16.28515625" style="10" customWidth="1"/>
    <col min="11783" max="11783" width="12" style="10" customWidth="1"/>
    <col min="11784" max="11784" width="5" style="10" customWidth="1"/>
    <col min="11785" max="11785" width="4.5703125" style="10" customWidth="1"/>
    <col min="11786" max="11786" width="0" style="10" hidden="1" customWidth="1"/>
    <col min="11787" max="11787" width="1.7109375" style="10" customWidth="1"/>
    <col min="11788" max="12032" width="9.140625" style="10"/>
    <col min="12033" max="12033" width="5.7109375" style="10" customWidth="1"/>
    <col min="12034" max="12034" width="12.7109375" style="10" customWidth="1"/>
    <col min="12035" max="12038" width="16.28515625" style="10" customWidth="1"/>
    <col min="12039" max="12039" width="12" style="10" customWidth="1"/>
    <col min="12040" max="12040" width="5" style="10" customWidth="1"/>
    <col min="12041" max="12041" width="4.5703125" style="10" customWidth="1"/>
    <col min="12042" max="12042" width="0" style="10" hidden="1" customWidth="1"/>
    <col min="12043" max="12043" width="1.7109375" style="10" customWidth="1"/>
    <col min="12044" max="12288" width="9.140625" style="10"/>
    <col min="12289" max="12289" width="5.7109375" style="10" customWidth="1"/>
    <col min="12290" max="12290" width="12.7109375" style="10" customWidth="1"/>
    <col min="12291" max="12294" width="16.28515625" style="10" customWidth="1"/>
    <col min="12295" max="12295" width="12" style="10" customWidth="1"/>
    <col min="12296" max="12296" width="5" style="10" customWidth="1"/>
    <col min="12297" max="12297" width="4.5703125" style="10" customWidth="1"/>
    <col min="12298" max="12298" width="0" style="10" hidden="1" customWidth="1"/>
    <col min="12299" max="12299" width="1.7109375" style="10" customWidth="1"/>
    <col min="12300" max="12544" width="9.140625" style="10"/>
    <col min="12545" max="12545" width="5.7109375" style="10" customWidth="1"/>
    <col min="12546" max="12546" width="12.7109375" style="10" customWidth="1"/>
    <col min="12547" max="12550" width="16.28515625" style="10" customWidth="1"/>
    <col min="12551" max="12551" width="12" style="10" customWidth="1"/>
    <col min="12552" max="12552" width="5" style="10" customWidth="1"/>
    <col min="12553" max="12553" width="4.5703125" style="10" customWidth="1"/>
    <col min="12554" max="12554" width="0" style="10" hidden="1" customWidth="1"/>
    <col min="12555" max="12555" width="1.7109375" style="10" customWidth="1"/>
    <col min="12556" max="12800" width="9.140625" style="10"/>
    <col min="12801" max="12801" width="5.7109375" style="10" customWidth="1"/>
    <col min="12802" max="12802" width="12.7109375" style="10" customWidth="1"/>
    <col min="12803" max="12806" width="16.28515625" style="10" customWidth="1"/>
    <col min="12807" max="12807" width="12" style="10" customWidth="1"/>
    <col min="12808" max="12808" width="5" style="10" customWidth="1"/>
    <col min="12809" max="12809" width="4.5703125" style="10" customWidth="1"/>
    <col min="12810" max="12810" width="0" style="10" hidden="1" customWidth="1"/>
    <col min="12811" max="12811" width="1.7109375" style="10" customWidth="1"/>
    <col min="12812" max="13056" width="9.140625" style="10"/>
    <col min="13057" max="13057" width="5.7109375" style="10" customWidth="1"/>
    <col min="13058" max="13058" width="12.7109375" style="10" customWidth="1"/>
    <col min="13059" max="13062" width="16.28515625" style="10" customWidth="1"/>
    <col min="13063" max="13063" width="12" style="10" customWidth="1"/>
    <col min="13064" max="13064" width="5" style="10" customWidth="1"/>
    <col min="13065" max="13065" width="4.5703125" style="10" customWidth="1"/>
    <col min="13066" max="13066" width="0" style="10" hidden="1" customWidth="1"/>
    <col min="13067" max="13067" width="1.7109375" style="10" customWidth="1"/>
    <col min="13068" max="13312" width="9.140625" style="10"/>
    <col min="13313" max="13313" width="5.7109375" style="10" customWidth="1"/>
    <col min="13314" max="13314" width="12.7109375" style="10" customWidth="1"/>
    <col min="13315" max="13318" width="16.28515625" style="10" customWidth="1"/>
    <col min="13319" max="13319" width="12" style="10" customWidth="1"/>
    <col min="13320" max="13320" width="5" style="10" customWidth="1"/>
    <col min="13321" max="13321" width="4.5703125" style="10" customWidth="1"/>
    <col min="13322" max="13322" width="0" style="10" hidden="1" customWidth="1"/>
    <col min="13323" max="13323" width="1.7109375" style="10" customWidth="1"/>
    <col min="13324" max="13568" width="9.140625" style="10"/>
    <col min="13569" max="13569" width="5.7109375" style="10" customWidth="1"/>
    <col min="13570" max="13570" width="12.7109375" style="10" customWidth="1"/>
    <col min="13571" max="13574" width="16.28515625" style="10" customWidth="1"/>
    <col min="13575" max="13575" width="12" style="10" customWidth="1"/>
    <col min="13576" max="13576" width="5" style="10" customWidth="1"/>
    <col min="13577" max="13577" width="4.5703125" style="10" customWidth="1"/>
    <col min="13578" max="13578" width="0" style="10" hidden="1" customWidth="1"/>
    <col min="13579" max="13579" width="1.7109375" style="10" customWidth="1"/>
    <col min="13580" max="13824" width="9.140625" style="10"/>
    <col min="13825" max="13825" width="5.7109375" style="10" customWidth="1"/>
    <col min="13826" max="13826" width="12.7109375" style="10" customWidth="1"/>
    <col min="13827" max="13830" width="16.28515625" style="10" customWidth="1"/>
    <col min="13831" max="13831" width="12" style="10" customWidth="1"/>
    <col min="13832" max="13832" width="5" style="10" customWidth="1"/>
    <col min="13833" max="13833" width="4.5703125" style="10" customWidth="1"/>
    <col min="13834" max="13834" width="0" style="10" hidden="1" customWidth="1"/>
    <col min="13835" max="13835" width="1.7109375" style="10" customWidth="1"/>
    <col min="13836" max="14080" width="9.140625" style="10"/>
    <col min="14081" max="14081" width="5.7109375" style="10" customWidth="1"/>
    <col min="14082" max="14082" width="12.7109375" style="10" customWidth="1"/>
    <col min="14083" max="14086" width="16.28515625" style="10" customWidth="1"/>
    <col min="14087" max="14087" width="12" style="10" customWidth="1"/>
    <col min="14088" max="14088" width="5" style="10" customWidth="1"/>
    <col min="14089" max="14089" width="4.5703125" style="10" customWidth="1"/>
    <col min="14090" max="14090" width="0" style="10" hidden="1" customWidth="1"/>
    <col min="14091" max="14091" width="1.7109375" style="10" customWidth="1"/>
    <col min="14092" max="14336" width="9.140625" style="10"/>
    <col min="14337" max="14337" width="5.7109375" style="10" customWidth="1"/>
    <col min="14338" max="14338" width="12.7109375" style="10" customWidth="1"/>
    <col min="14339" max="14342" width="16.28515625" style="10" customWidth="1"/>
    <col min="14343" max="14343" width="12" style="10" customWidth="1"/>
    <col min="14344" max="14344" width="5" style="10" customWidth="1"/>
    <col min="14345" max="14345" width="4.5703125" style="10" customWidth="1"/>
    <col min="14346" max="14346" width="0" style="10" hidden="1" customWidth="1"/>
    <col min="14347" max="14347" width="1.7109375" style="10" customWidth="1"/>
    <col min="14348" max="14592" width="9.140625" style="10"/>
    <col min="14593" max="14593" width="5.7109375" style="10" customWidth="1"/>
    <col min="14594" max="14594" width="12.7109375" style="10" customWidth="1"/>
    <col min="14595" max="14598" width="16.28515625" style="10" customWidth="1"/>
    <col min="14599" max="14599" width="12" style="10" customWidth="1"/>
    <col min="14600" max="14600" width="5" style="10" customWidth="1"/>
    <col min="14601" max="14601" width="4.5703125" style="10" customWidth="1"/>
    <col min="14602" max="14602" width="0" style="10" hidden="1" customWidth="1"/>
    <col min="14603" max="14603" width="1.7109375" style="10" customWidth="1"/>
    <col min="14604" max="14848" width="9.140625" style="10"/>
    <col min="14849" max="14849" width="5.7109375" style="10" customWidth="1"/>
    <col min="14850" max="14850" width="12.7109375" style="10" customWidth="1"/>
    <col min="14851" max="14854" width="16.28515625" style="10" customWidth="1"/>
    <col min="14855" max="14855" width="12" style="10" customWidth="1"/>
    <col min="14856" max="14856" width="5" style="10" customWidth="1"/>
    <col min="14857" max="14857" width="4.5703125" style="10" customWidth="1"/>
    <col min="14858" max="14858" width="0" style="10" hidden="1" customWidth="1"/>
    <col min="14859" max="14859" width="1.7109375" style="10" customWidth="1"/>
    <col min="14860" max="15104" width="9.140625" style="10"/>
    <col min="15105" max="15105" width="5.7109375" style="10" customWidth="1"/>
    <col min="15106" max="15106" width="12.7109375" style="10" customWidth="1"/>
    <col min="15107" max="15110" width="16.28515625" style="10" customWidth="1"/>
    <col min="15111" max="15111" width="12" style="10" customWidth="1"/>
    <col min="15112" max="15112" width="5" style="10" customWidth="1"/>
    <col min="15113" max="15113" width="4.5703125" style="10" customWidth="1"/>
    <col min="15114" max="15114" width="0" style="10" hidden="1" customWidth="1"/>
    <col min="15115" max="15115" width="1.7109375" style="10" customWidth="1"/>
    <col min="15116" max="15360" width="9.140625" style="10"/>
    <col min="15361" max="15361" width="5.7109375" style="10" customWidth="1"/>
    <col min="15362" max="15362" width="12.7109375" style="10" customWidth="1"/>
    <col min="15363" max="15366" width="16.28515625" style="10" customWidth="1"/>
    <col min="15367" max="15367" width="12" style="10" customWidth="1"/>
    <col min="15368" max="15368" width="5" style="10" customWidth="1"/>
    <col min="15369" max="15369" width="4.5703125" style="10" customWidth="1"/>
    <col min="15370" max="15370" width="0" style="10" hidden="1" customWidth="1"/>
    <col min="15371" max="15371" width="1.7109375" style="10" customWidth="1"/>
    <col min="15372" max="15616" width="9.140625" style="10"/>
    <col min="15617" max="15617" width="5.7109375" style="10" customWidth="1"/>
    <col min="15618" max="15618" width="12.7109375" style="10" customWidth="1"/>
    <col min="15619" max="15622" width="16.28515625" style="10" customWidth="1"/>
    <col min="15623" max="15623" width="12" style="10" customWidth="1"/>
    <col min="15624" max="15624" width="5" style="10" customWidth="1"/>
    <col min="15625" max="15625" width="4.5703125" style="10" customWidth="1"/>
    <col min="15626" max="15626" width="0" style="10" hidden="1" customWidth="1"/>
    <col min="15627" max="15627" width="1.7109375" style="10" customWidth="1"/>
    <col min="15628" max="15872" width="9.140625" style="10"/>
    <col min="15873" max="15873" width="5.7109375" style="10" customWidth="1"/>
    <col min="15874" max="15874" width="12.7109375" style="10" customWidth="1"/>
    <col min="15875" max="15878" width="16.28515625" style="10" customWidth="1"/>
    <col min="15879" max="15879" width="12" style="10" customWidth="1"/>
    <col min="15880" max="15880" width="5" style="10" customWidth="1"/>
    <col min="15881" max="15881" width="4.5703125" style="10" customWidth="1"/>
    <col min="15882" max="15882" width="0" style="10" hidden="1" customWidth="1"/>
    <col min="15883" max="15883" width="1.7109375" style="10" customWidth="1"/>
    <col min="15884" max="16128" width="9.140625" style="10"/>
    <col min="16129" max="16129" width="5.7109375" style="10" customWidth="1"/>
    <col min="16130" max="16130" width="12.7109375" style="10" customWidth="1"/>
    <col min="16131" max="16134" width="16.28515625" style="10" customWidth="1"/>
    <col min="16135" max="16135" width="12" style="10" customWidth="1"/>
    <col min="16136" max="16136" width="5" style="10" customWidth="1"/>
    <col min="16137" max="16137" width="4.5703125" style="10" customWidth="1"/>
    <col min="16138" max="16138" width="0" style="10" hidden="1" customWidth="1"/>
    <col min="16139" max="16139" width="1.7109375" style="10" customWidth="1"/>
    <col min="16140" max="16384" width="9.140625" style="10"/>
  </cols>
  <sheetData>
    <row r="3" spans="2:21" ht="15" x14ac:dyDescent="0.25">
      <c r="J3" s="6" t="s">
        <v>37</v>
      </c>
    </row>
    <row r="4" spans="2:21" x14ac:dyDescent="0.2">
      <c r="G4" s="28"/>
    </row>
    <row r="7" spans="2:21" x14ac:dyDescent="0.2">
      <c r="B7" s="29">
        <v>21.02</v>
      </c>
      <c r="C7" s="107" t="s">
        <v>36</v>
      </c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</row>
    <row r="8" spans="2:21" x14ac:dyDescent="0.2">
      <c r="B8" s="29"/>
      <c r="C8" s="82"/>
      <c r="D8" s="82"/>
      <c r="E8" s="82"/>
      <c r="F8" s="82"/>
      <c r="G8" s="82"/>
      <c r="H8" s="35"/>
      <c r="N8" s="83"/>
      <c r="O8" s="83"/>
    </row>
    <row r="9" spans="2:21" x14ac:dyDescent="0.2">
      <c r="B9" s="104" t="s">
        <v>9</v>
      </c>
      <c r="C9" s="105"/>
      <c r="D9" s="84"/>
      <c r="E9" s="84"/>
      <c r="F9" s="84"/>
      <c r="G9" s="84"/>
      <c r="H9" s="84"/>
      <c r="I9" s="84"/>
      <c r="J9" s="84"/>
      <c r="K9" s="84"/>
      <c r="L9" s="84"/>
      <c r="M9" s="84"/>
      <c r="P9" s="84"/>
    </row>
    <row r="10" spans="2:21" x14ac:dyDescent="0.2">
      <c r="B10" s="106"/>
      <c r="C10" s="106"/>
      <c r="D10" s="85">
        <v>2008</v>
      </c>
      <c r="E10" s="85">
        <v>2009</v>
      </c>
      <c r="F10" s="85">
        <v>2010</v>
      </c>
      <c r="G10" s="85">
        <v>2011</v>
      </c>
      <c r="H10" s="85">
        <v>2012</v>
      </c>
      <c r="I10" s="85">
        <v>2013</v>
      </c>
      <c r="J10" s="85">
        <v>2014</v>
      </c>
      <c r="K10" s="85">
        <v>2015</v>
      </c>
      <c r="L10" s="85">
        <v>2016</v>
      </c>
      <c r="M10" s="85">
        <v>2017</v>
      </c>
      <c r="N10" s="85">
        <v>2018</v>
      </c>
      <c r="O10" s="85">
        <v>2019</v>
      </c>
      <c r="P10" s="85">
        <v>2020</v>
      </c>
    </row>
    <row r="11" spans="2:21" x14ac:dyDescent="0.2">
      <c r="B11" s="32"/>
      <c r="C11" s="32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</row>
    <row r="12" spans="2:21" ht="15" x14ac:dyDescent="0.25">
      <c r="B12" s="32" t="s">
        <v>10</v>
      </c>
      <c r="C12" s="32"/>
      <c r="D12" s="87">
        <v>22632</v>
      </c>
      <c r="E12" s="87">
        <v>23018</v>
      </c>
      <c r="F12" s="87">
        <v>22760</v>
      </c>
      <c r="G12" s="87">
        <v>22143</v>
      </c>
      <c r="H12" s="87">
        <v>24164</v>
      </c>
      <c r="I12" s="87">
        <v>23387</v>
      </c>
      <c r="J12" s="87">
        <v>25606</v>
      </c>
      <c r="K12" s="88">
        <v>26780</v>
      </c>
      <c r="L12" s="88">
        <v>25561</v>
      </c>
      <c r="M12" s="88">
        <v>25198</v>
      </c>
      <c r="N12" s="88">
        <v>27922</v>
      </c>
      <c r="O12" s="88">
        <v>28833.666155115865</v>
      </c>
      <c r="P12" s="88">
        <v>27084.334291691015</v>
      </c>
    </row>
    <row r="13" spans="2:21" ht="15" x14ac:dyDescent="0.25">
      <c r="B13" s="32"/>
      <c r="C13" s="32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S13" s="5"/>
      <c r="T13" s="5"/>
      <c r="U13" s="5"/>
    </row>
    <row r="14" spans="2:21" ht="15" x14ac:dyDescent="0.25">
      <c r="B14" s="32" t="s">
        <v>26</v>
      </c>
      <c r="C14" s="33"/>
      <c r="S14" s="5"/>
      <c r="T14" s="5"/>
      <c r="U14" s="5"/>
    </row>
    <row r="15" spans="2:21" ht="15" x14ac:dyDescent="0.25">
      <c r="B15" s="33" t="s">
        <v>11</v>
      </c>
      <c r="C15" s="33"/>
      <c r="D15" s="57">
        <v>9642</v>
      </c>
      <c r="E15" s="57">
        <v>8431</v>
      </c>
      <c r="F15" s="57">
        <v>8886</v>
      </c>
      <c r="G15" s="57">
        <v>8923</v>
      </c>
      <c r="H15" s="57">
        <v>9876</v>
      </c>
      <c r="I15" s="57">
        <v>9562</v>
      </c>
      <c r="J15" s="57">
        <v>8478</v>
      </c>
      <c r="K15" s="57">
        <v>7947.9881201376575</v>
      </c>
      <c r="L15" s="57">
        <f>L12-17332-23</f>
        <v>8206</v>
      </c>
      <c r="M15" s="57">
        <f>25198-(16977+43)</f>
        <v>8178</v>
      </c>
      <c r="N15" s="57">
        <v>8405</v>
      </c>
      <c r="O15" s="57">
        <v>8122</v>
      </c>
      <c r="P15" s="57">
        <v>8151.0938552931148</v>
      </c>
      <c r="S15" s="5"/>
      <c r="T15" s="5"/>
      <c r="U15" s="5"/>
    </row>
    <row r="16" spans="2:21" ht="15" x14ac:dyDescent="0.25">
      <c r="B16" s="34" t="s">
        <v>12</v>
      </c>
      <c r="C16" s="33"/>
      <c r="D16" s="59">
        <v>42.6</v>
      </c>
      <c r="E16" s="59">
        <v>36.6</v>
      </c>
      <c r="F16" s="59">
        <v>39</v>
      </c>
      <c r="G16" s="59">
        <v>40.299999999999997</v>
      </c>
      <c r="H16" s="59">
        <v>40.9</v>
      </c>
      <c r="I16" s="59">
        <v>40.885962286740501</v>
      </c>
      <c r="J16" s="59">
        <v>40.011326631742882</v>
      </c>
      <c r="K16" s="59">
        <v>33.561491678752439</v>
      </c>
      <c r="L16" s="59">
        <f>L15/L12*100</f>
        <v>32.103595320996831</v>
      </c>
      <c r="M16" s="59">
        <f>M15/M12*100</f>
        <v>32.454956742598618</v>
      </c>
      <c r="N16" s="59">
        <v>30.1</v>
      </c>
      <c r="O16" s="59">
        <f>O15/$O$12*100</f>
        <v>28.168460979974757</v>
      </c>
      <c r="P16" s="59">
        <f>P15/$O$12*100</f>
        <v>28.269363359632614</v>
      </c>
      <c r="S16" s="5"/>
      <c r="T16" s="5"/>
      <c r="U16" s="5"/>
    </row>
    <row r="17" spans="2:21" ht="15" x14ac:dyDescent="0.25">
      <c r="B17" s="34"/>
      <c r="C17" s="33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S17" s="5"/>
      <c r="T17" s="5"/>
      <c r="U17" s="5"/>
    </row>
    <row r="18" spans="2:21" ht="15" x14ac:dyDescent="0.25">
      <c r="B18" s="32" t="s">
        <v>27</v>
      </c>
      <c r="C18" s="33"/>
      <c r="S18" s="5"/>
      <c r="T18" s="5"/>
      <c r="U18" s="5"/>
    </row>
    <row r="19" spans="2:21" ht="15" x14ac:dyDescent="0.25">
      <c r="B19" s="33" t="s">
        <v>11</v>
      </c>
      <c r="C19" s="33"/>
      <c r="D19" s="57">
        <v>22239</v>
      </c>
      <c r="E19" s="57">
        <v>19701</v>
      </c>
      <c r="F19" s="57">
        <v>22416</v>
      </c>
      <c r="G19" s="57">
        <v>21710</v>
      </c>
      <c r="H19" s="57">
        <v>23968</v>
      </c>
      <c r="I19" s="57">
        <v>23095</v>
      </c>
      <c r="J19" s="57">
        <v>20958</v>
      </c>
      <c r="K19" s="57">
        <v>23260.901730398291</v>
      </c>
      <c r="L19" s="57">
        <f>L12-503-23</f>
        <v>25035</v>
      </c>
      <c r="M19" s="57">
        <f>25198-(413+43)</f>
        <v>24742</v>
      </c>
      <c r="N19" s="57">
        <v>27671</v>
      </c>
      <c r="O19" s="57">
        <v>28360.345892198497</v>
      </c>
      <c r="P19" s="57">
        <v>26669.745163854132</v>
      </c>
      <c r="S19" s="5"/>
      <c r="T19" s="5"/>
      <c r="U19" s="5"/>
    </row>
    <row r="20" spans="2:21" ht="15" x14ac:dyDescent="0.25">
      <c r="B20" s="34" t="s">
        <v>12</v>
      </c>
      <c r="C20" s="33"/>
      <c r="D20" s="59">
        <v>98.3</v>
      </c>
      <c r="E20" s="59">
        <v>85.6</v>
      </c>
      <c r="F20" s="59">
        <v>98.5</v>
      </c>
      <c r="G20" s="59">
        <v>98</v>
      </c>
      <c r="H20" s="59">
        <v>99.2</v>
      </c>
      <c r="I20" s="59">
        <v>98.751443109419768</v>
      </c>
      <c r="J20" s="59">
        <v>98.909811694747276</v>
      </c>
      <c r="K20" s="59">
        <v>98.222411516578802</v>
      </c>
      <c r="L20" s="59">
        <f>L19/L12*100</f>
        <v>97.942177536090142</v>
      </c>
      <c r="M20" s="59">
        <f>M19/M12*100</f>
        <v>98.190332566076677</v>
      </c>
      <c r="N20" s="59">
        <v>99.1</v>
      </c>
      <c r="O20" s="59">
        <f>O19/$O$12*100</f>
        <v>98.358445782194124</v>
      </c>
      <c r="P20" s="59">
        <f>P19/$O$12*100</f>
        <v>92.495158334633771</v>
      </c>
      <c r="S20" s="5"/>
      <c r="T20" s="5"/>
      <c r="U20" s="5"/>
    </row>
    <row r="21" spans="2:21" ht="15" x14ac:dyDescent="0.25">
      <c r="B21" s="32"/>
      <c r="C21" s="33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S21" s="5"/>
      <c r="T21" s="5"/>
      <c r="U21" s="5"/>
    </row>
    <row r="22" spans="2:21" ht="15" x14ac:dyDescent="0.25">
      <c r="B22" s="32" t="s">
        <v>28</v>
      </c>
      <c r="C22" s="33"/>
      <c r="S22" s="5"/>
      <c r="T22" s="5"/>
      <c r="U22" s="5"/>
    </row>
    <row r="23" spans="2:21" ht="15" x14ac:dyDescent="0.25">
      <c r="B23" s="33" t="s">
        <v>11</v>
      </c>
      <c r="C23" s="33"/>
      <c r="D23" s="57">
        <v>13847.289100000002</v>
      </c>
      <c r="E23" s="57">
        <v>11420.279999999952</v>
      </c>
      <c r="F23" s="57">
        <v>14839.347565931308</v>
      </c>
      <c r="G23" s="57">
        <v>14523.732606841862</v>
      </c>
      <c r="H23" s="57">
        <v>15831.570002536335</v>
      </c>
      <c r="I23" s="57">
        <v>14949</v>
      </c>
      <c r="J23" s="57">
        <v>14610</v>
      </c>
      <c r="K23" s="90">
        <v>17128.475657349365</v>
      </c>
      <c r="L23" s="90">
        <v>18840</v>
      </c>
      <c r="M23" s="90">
        <v>20325</v>
      </c>
      <c r="N23" s="90">
        <v>23706</v>
      </c>
      <c r="O23" s="90">
        <v>24989</v>
      </c>
      <c r="P23" s="90">
        <v>25001.376661084814</v>
      </c>
    </row>
    <row r="24" spans="2:21" x14ac:dyDescent="0.2">
      <c r="B24" s="34" t="s">
        <v>12</v>
      </c>
      <c r="C24" s="33"/>
      <c r="D24" s="59">
        <f>+D23/D12*100</f>
        <v>61.184557705903153</v>
      </c>
      <c r="E24" s="59">
        <f>+E23/E12*100</f>
        <v>49.614562516291386</v>
      </c>
      <c r="F24" s="59">
        <f>+F23/F12*100</f>
        <v>65.199242381069013</v>
      </c>
      <c r="G24" s="59">
        <f>+G23/G12*100</f>
        <v>65.590627317174111</v>
      </c>
      <c r="H24" s="59">
        <f>+H23/H12*100</f>
        <v>65.517174319385589</v>
      </c>
      <c r="I24" s="59">
        <v>63.920126566040956</v>
      </c>
      <c r="J24" s="59">
        <v>68.95087073481524</v>
      </c>
      <c r="K24" s="59">
        <v>72.327384560042347</v>
      </c>
      <c r="L24" s="59">
        <f>L23/L12*100</f>
        <v>73.706036540041467</v>
      </c>
      <c r="M24" s="59">
        <f>M23/M12*100</f>
        <v>80.661163584411469</v>
      </c>
      <c r="N24" s="59">
        <v>84.9</v>
      </c>
      <c r="O24" s="59">
        <f>O23/$O$12*100</f>
        <v>86.666051641047673</v>
      </c>
      <c r="P24" s="59">
        <f>P23/$O$12*100</f>
        <v>86.708975981706374</v>
      </c>
    </row>
    <row r="25" spans="2:21" x14ac:dyDescent="0.2">
      <c r="B25" s="34"/>
      <c r="C25" s="33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2:21" x14ac:dyDescent="0.2">
      <c r="B26" s="32" t="s">
        <v>35</v>
      </c>
      <c r="C26" s="33"/>
    </row>
    <row r="27" spans="2:21" x14ac:dyDescent="0.2">
      <c r="B27" s="33" t="s">
        <v>11</v>
      </c>
      <c r="C27" s="33"/>
      <c r="D27" s="57">
        <v>14726</v>
      </c>
      <c r="E27" s="57">
        <v>14209</v>
      </c>
      <c r="F27" s="57">
        <v>16797</v>
      </c>
      <c r="G27" s="57">
        <v>15833</v>
      </c>
      <c r="H27" s="57">
        <v>17947</v>
      </c>
      <c r="I27" s="57">
        <v>16846</v>
      </c>
      <c r="J27" s="57">
        <v>16090</v>
      </c>
      <c r="K27" s="57">
        <v>17354.414795142431</v>
      </c>
      <c r="L27" s="57">
        <f>L12-8089-23</f>
        <v>17449</v>
      </c>
      <c r="M27" s="57">
        <f>25198-(7300+43)</f>
        <v>17855</v>
      </c>
      <c r="N27" s="57">
        <v>19378</v>
      </c>
      <c r="O27" s="57">
        <v>19715</v>
      </c>
      <c r="P27" s="57">
        <v>19797.428073632713</v>
      </c>
    </row>
    <row r="28" spans="2:21" x14ac:dyDescent="0.2">
      <c r="B28" s="34" t="s">
        <v>12</v>
      </c>
      <c r="C28" s="33"/>
      <c r="D28" s="59">
        <v>65.099999999999994</v>
      </c>
      <c r="E28" s="59">
        <v>71.3</v>
      </c>
      <c r="F28" s="59">
        <v>73.8</v>
      </c>
      <c r="G28" s="59">
        <v>71.5</v>
      </c>
      <c r="H28" s="59">
        <v>74.3</v>
      </c>
      <c r="I28" s="59">
        <v>72.031470475050241</v>
      </c>
      <c r="J28" s="59">
        <v>75.935626976261275</v>
      </c>
      <c r="K28" s="59">
        <v>73.281444175926026</v>
      </c>
      <c r="L28" s="59">
        <f>L27/L12*100</f>
        <v>68.264152419701887</v>
      </c>
      <c r="M28" s="59">
        <f>M27/M12*100</f>
        <v>70.858798317326773</v>
      </c>
      <c r="N28" s="59">
        <v>69.400000000000006</v>
      </c>
      <c r="O28" s="59">
        <f>O27/$O$12*100</f>
        <v>68.374933294779893</v>
      </c>
      <c r="P28" s="59">
        <f>P27/$O$12*100</f>
        <v>68.660807706966253</v>
      </c>
    </row>
    <row r="29" spans="2:21" x14ac:dyDescent="0.2">
      <c r="B29" s="33"/>
      <c r="C29" s="33"/>
      <c r="D29" s="57"/>
      <c r="E29" s="57"/>
      <c r="F29" s="91"/>
      <c r="G29" s="57"/>
      <c r="H29" s="57"/>
      <c r="I29" s="57"/>
      <c r="J29" s="57"/>
      <c r="K29" s="57"/>
      <c r="L29" s="57"/>
      <c r="M29" s="57"/>
      <c r="N29" s="57"/>
      <c r="O29" s="57"/>
      <c r="P29" s="57"/>
    </row>
    <row r="30" spans="2:21" x14ac:dyDescent="0.2">
      <c r="B30" s="32" t="s">
        <v>29</v>
      </c>
      <c r="C30" s="33"/>
      <c r="D30" s="91"/>
      <c r="E30" s="57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</row>
    <row r="31" spans="2:21" ht="15" x14ac:dyDescent="0.25">
      <c r="B31" s="33" t="s">
        <v>11</v>
      </c>
      <c r="C31" s="33"/>
      <c r="D31" s="57">
        <v>16427.374700000004</v>
      </c>
      <c r="E31" s="57">
        <v>12570.439999999975</v>
      </c>
      <c r="F31" s="57">
        <v>15600.87541599926</v>
      </c>
      <c r="G31" s="57">
        <v>16163.742467031088</v>
      </c>
      <c r="H31" s="57">
        <v>17690.975746533317</v>
      </c>
      <c r="I31" s="57">
        <v>16673</v>
      </c>
      <c r="J31" s="57">
        <v>14857</v>
      </c>
      <c r="K31" s="90">
        <v>15401.210435177083</v>
      </c>
      <c r="L31" s="90">
        <v>15202</v>
      </c>
      <c r="M31" s="90">
        <v>14439</v>
      </c>
      <c r="N31" s="90">
        <v>15916</v>
      </c>
      <c r="O31" s="90">
        <v>14804</v>
      </c>
      <c r="P31" s="90">
        <v>12975.40277713447</v>
      </c>
    </row>
    <row r="32" spans="2:21" x14ac:dyDescent="0.2">
      <c r="B32" s="92" t="s">
        <v>12</v>
      </c>
      <c r="C32" s="93"/>
      <c r="D32" s="60">
        <f>+D31/D12*100</f>
        <v>72.584723842347131</v>
      </c>
      <c r="E32" s="61">
        <f>+E31/E12*100</f>
        <v>54.611347640976518</v>
      </c>
      <c r="F32" s="61">
        <f>+F31/F12*100</f>
        <v>68.545146818977415</v>
      </c>
      <c r="G32" s="94">
        <f>+G31/G12*100</f>
        <v>72.997075676426363</v>
      </c>
      <c r="H32" s="94">
        <f>+H31/H12*100</f>
        <v>73.212116150195811</v>
      </c>
      <c r="I32" s="94">
        <v>71.291743276179076</v>
      </c>
      <c r="J32" s="94">
        <v>70.116569918353861</v>
      </c>
      <c r="K32" s="94">
        <v>65.033765532850168</v>
      </c>
      <c r="L32" s="94">
        <f>L31/L12*100</f>
        <v>59.473416532999494</v>
      </c>
      <c r="M32" s="94">
        <f>M31/M12*100</f>
        <v>57.302166838637994</v>
      </c>
      <c r="N32" s="94">
        <v>57</v>
      </c>
      <c r="O32" s="94">
        <f>O31/$O$12*100</f>
        <v>51.342759954142615</v>
      </c>
      <c r="P32" s="94">
        <f>P31/$O$12*100</f>
        <v>45.000877471948833</v>
      </c>
    </row>
    <row r="33" spans="2:15" x14ac:dyDescent="0.2">
      <c r="B33" s="95" t="s">
        <v>13</v>
      </c>
    </row>
    <row r="35" spans="2:15" ht="14.25" customHeight="1" x14ac:dyDescent="0.2">
      <c r="B35" s="33"/>
    </row>
    <row r="36" spans="2:15" x14ac:dyDescent="0.2">
      <c r="B36" s="33"/>
      <c r="L36" s="39"/>
    </row>
    <row r="37" spans="2:15" x14ac:dyDescent="0.2">
      <c r="B37" s="33"/>
    </row>
    <row r="39" spans="2:15" x14ac:dyDescent="0.2">
      <c r="B39" s="35"/>
      <c r="C39" s="31"/>
      <c r="D39" s="31"/>
      <c r="E39" s="31"/>
      <c r="F39" s="31"/>
      <c r="G39" s="35"/>
    </row>
    <row r="41" spans="2:15" ht="15" x14ac:dyDescent="0.25">
      <c r="B41" s="42"/>
      <c r="C41" s="42"/>
      <c r="D41" s="42"/>
      <c r="E41" s="42"/>
      <c r="F41" s="42"/>
      <c r="G41" s="42"/>
      <c r="H41" s="37"/>
      <c r="I41" s="37"/>
      <c r="J41" s="37"/>
      <c r="K41" s="37"/>
      <c r="L41" s="38"/>
      <c r="M41" s="38"/>
      <c r="N41" s="38"/>
      <c r="O41" s="38"/>
    </row>
  </sheetData>
  <mergeCells count="2">
    <mergeCell ref="B9:C10"/>
    <mergeCell ref="C7:N7"/>
  </mergeCells>
  <pageMargins left="0.7" right="0.7" top="0.75" bottom="0.75" header="0.3" footer="0.3"/>
  <pageSetup scale="66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38100</xdr:rowOff>
              </from>
              <to>
                <xdr:col>1</xdr:col>
                <xdr:colOff>304800</xdr:colOff>
                <xdr:row>3</xdr:row>
                <xdr:rowOff>19050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21.01</vt:lpstr>
      <vt:lpstr>21.01b</vt:lpstr>
      <vt:lpstr>21.02</vt:lpstr>
      <vt:lpstr>'21.01'!Print_Area</vt:lpstr>
      <vt:lpstr>'21.01b'!Print_Area</vt:lpstr>
      <vt:lpstr>'21.02'!Print_Area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2021-10-05T20:10:58Z</dcterms:modified>
</cp:coreProperties>
</file>