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7745" windowHeight="12465"/>
  </bookViews>
  <sheets>
    <sheet name="8.01" sheetId="1" r:id="rId1"/>
    <sheet name="8.02" sheetId="2" r:id="rId2"/>
    <sheet name="8.03" sheetId="3" r:id="rId3"/>
    <sheet name="8.04" sheetId="4" r:id="rId4"/>
    <sheet name=".05,.06,.07" sheetId="5" r:id="rId5"/>
    <sheet name="Sheet1" sheetId="6" state="hidden" r:id="rId6"/>
    <sheet name="01" sheetId="7" state="hidden" r:id="rId7"/>
  </sheets>
  <definedNames>
    <definedName name="_xlnm.Print_Area" localSheetId="4">'.05,.06,.07'!$A$1:$M$57</definedName>
    <definedName name="_xlnm.Print_Area" localSheetId="6">'01'!$A$1:$I$59</definedName>
    <definedName name="_xlnm.Print_Area" localSheetId="0">'8.01'!$A$1:$I$62</definedName>
    <definedName name="_xlnm.Print_Area" localSheetId="1">'8.02'!$A$1:$P$40</definedName>
    <definedName name="_xlnm.Print_Area" localSheetId="2">'8.03'!$A$1:$O$58</definedName>
    <definedName name="_xlnm.Print_Area" localSheetId="3">'8.04'!$A$1:$O$38</definedName>
  </definedNames>
  <calcPr calcId="145621"/>
</workbook>
</file>

<file path=xl/calcChain.xml><?xml version="1.0" encoding="utf-8"?>
<calcChain xmlns="http://schemas.openxmlformats.org/spreadsheetml/2006/main">
  <c r="M32" i="5" l="1"/>
  <c r="M16" i="5"/>
  <c r="N11" i="4"/>
  <c r="N17" i="3"/>
  <c r="N33" i="3"/>
  <c r="N11" i="3" l="1"/>
  <c r="N17" i="4"/>
  <c r="N35" i="4"/>
  <c r="N37" i="3"/>
  <c r="M11" i="4"/>
  <c r="L32" i="5"/>
  <c r="L16" i="5"/>
  <c r="M49" i="5" s="1"/>
  <c r="K16" i="5"/>
  <c r="L17" i="4"/>
  <c r="L11" i="4"/>
  <c r="K32" i="5"/>
  <c r="L35" i="4"/>
  <c r="BO46" i="7"/>
  <c r="BO50" i="7"/>
  <c r="BR50" i="7"/>
  <c r="BO49" i="7"/>
  <c r="BR49" i="7"/>
  <c r="F26" i="7"/>
  <c r="BO48" i="7"/>
  <c r="BR48" i="7"/>
  <c r="F25" i="7"/>
  <c r="BQ47" i="7"/>
  <c r="BO47" i="7"/>
  <c r="BR47" i="7"/>
  <c r="F24" i="7"/>
  <c r="BQ46" i="7"/>
  <c r="BR46" i="7"/>
  <c r="F23" i="7"/>
  <c r="BQ26" i="7"/>
  <c r="F22" i="7"/>
  <c r="F21" i="7"/>
  <c r="F20" i="7"/>
  <c r="F19" i="7"/>
  <c r="F18" i="7"/>
  <c r="F17" i="7"/>
  <c r="F16" i="7"/>
  <c r="F15" i="7"/>
  <c r="F14" i="7"/>
  <c r="F13" i="7"/>
  <c r="F12" i="7"/>
  <c r="I26" i="7"/>
  <c r="E26" i="7"/>
  <c r="I25" i="7"/>
  <c r="E25" i="7"/>
  <c r="I24" i="7"/>
  <c r="E24" i="7"/>
  <c r="I23" i="7"/>
  <c r="E23" i="7"/>
  <c r="BN22" i="7"/>
  <c r="I22" i="7"/>
  <c r="E22" i="7"/>
  <c r="I21" i="7"/>
  <c r="E21" i="7"/>
  <c r="I20" i="7"/>
  <c r="E20" i="7"/>
  <c r="I19" i="7"/>
  <c r="E19" i="7"/>
  <c r="I18" i="7"/>
  <c r="E18" i="7"/>
  <c r="I17" i="7"/>
  <c r="E17" i="7"/>
  <c r="I16" i="7"/>
  <c r="E16" i="7"/>
  <c r="I15" i="7"/>
  <c r="E15" i="7"/>
  <c r="I14" i="7"/>
  <c r="E14" i="7"/>
  <c r="I13" i="7"/>
  <c r="E13" i="7"/>
  <c r="J32" i="5"/>
  <c r="J16" i="5"/>
  <c r="K17" i="3"/>
  <c r="K17" i="4"/>
  <c r="K11" i="2"/>
  <c r="K17" i="2"/>
  <c r="K11" i="4"/>
  <c r="K11" i="3"/>
  <c r="K35" i="4"/>
  <c r="J17" i="4"/>
  <c r="H17" i="4"/>
  <c r="F17" i="4"/>
  <c r="I17" i="4"/>
  <c r="G17" i="4"/>
  <c r="I11" i="4"/>
  <c r="G11" i="4"/>
  <c r="J11" i="4"/>
  <c r="H11" i="4"/>
  <c r="F11" i="4"/>
  <c r="E11" i="4"/>
  <c r="J35" i="4"/>
  <c r="I32" i="5"/>
  <c r="I16" i="5"/>
  <c r="J49" i="5" s="1"/>
  <c r="H16" i="5"/>
  <c r="D16" i="5"/>
  <c r="G16" i="5"/>
  <c r="E17" i="4"/>
  <c r="G17" i="3"/>
  <c r="F17" i="3"/>
  <c r="G17" i="2"/>
  <c r="E17" i="2"/>
  <c r="H11" i="2"/>
  <c r="I11" i="2"/>
  <c r="E11" i="2"/>
  <c r="G11" i="2"/>
  <c r="I17" i="2"/>
  <c r="E16" i="5"/>
  <c r="F35" i="4"/>
  <c r="H35" i="4"/>
  <c r="E35" i="4"/>
  <c r="G35" i="4"/>
  <c r="I35" i="4"/>
  <c r="H11" i="3"/>
  <c r="J11" i="3"/>
  <c r="J11" i="2"/>
  <c r="J17" i="2"/>
  <c r="F11" i="2"/>
  <c r="H17" i="2"/>
  <c r="E32" i="5"/>
  <c r="E11" i="3"/>
  <c r="G32" i="5"/>
  <c r="H32" i="5"/>
  <c r="K33" i="2" l="1"/>
  <c r="K37" i="2" s="1"/>
  <c r="E33" i="2"/>
  <c r="E37" i="2" s="1"/>
  <c r="D32" i="5"/>
  <c r="H49" i="5"/>
  <c r="F32" i="5"/>
  <c r="F16" i="5"/>
  <c r="F49" i="5" s="1"/>
  <c r="E49" i="5"/>
  <c r="I49" i="5"/>
  <c r="K49" i="5"/>
  <c r="M17" i="4"/>
  <c r="I17" i="3"/>
  <c r="I33" i="3"/>
  <c r="I37" i="3" s="1"/>
  <c r="F11" i="3"/>
  <c r="H33" i="3"/>
  <c r="H37" i="3" s="1"/>
  <c r="G11" i="3"/>
  <c r="E33" i="3"/>
  <c r="E37" i="3" s="1"/>
  <c r="H17" i="3"/>
  <c r="G33" i="3"/>
  <c r="G37" i="3" s="1"/>
  <c r="E17" i="3"/>
  <c r="K33" i="3"/>
  <c r="K37" i="3" s="1"/>
  <c r="M11" i="3"/>
  <c r="I11" i="3"/>
  <c r="J17" i="3"/>
  <c r="I33" i="2"/>
  <c r="I37" i="2" s="1"/>
  <c r="G33" i="2"/>
  <c r="G37" i="2" s="1"/>
  <c r="F17" i="2"/>
  <c r="F33" i="2" s="1"/>
  <c r="F37" i="2" s="1"/>
  <c r="H33" i="2"/>
  <c r="H37" i="2" s="1"/>
  <c r="J33" i="2"/>
  <c r="J37" i="2" s="1"/>
  <c r="L17" i="2"/>
  <c r="N11" i="2"/>
  <c r="M11" i="2"/>
  <c r="L49" i="5"/>
  <c r="M35" i="4"/>
  <c r="M17" i="3"/>
  <c r="M33" i="3"/>
  <c r="M37" i="3" s="1"/>
  <c r="N39" i="3" s="1"/>
  <c r="L17" i="3"/>
  <c r="L33" i="3"/>
  <c r="L37" i="3" s="1"/>
  <c r="J33" i="3"/>
  <c r="J37" i="3" s="1"/>
  <c r="J39" i="3" s="1"/>
  <c r="F33" i="3"/>
  <c r="F37" i="3" s="1"/>
  <c r="F39" i="3" s="1"/>
  <c r="L11" i="3"/>
  <c r="H39" i="3"/>
  <c r="I39" i="3"/>
  <c r="N17" i="2"/>
  <c r="N33" i="2" s="1"/>
  <c r="N37" i="2" s="1"/>
  <c r="M17" i="2"/>
  <c r="M33" i="2" s="1"/>
  <c r="M37" i="2" s="1"/>
  <c r="L11" i="2"/>
  <c r="L33" i="2" s="1"/>
  <c r="L37" i="2" s="1"/>
  <c r="L39" i="3" l="1"/>
  <c r="G49" i="5"/>
  <c r="M39" i="3"/>
  <c r="G39" i="3"/>
  <c r="K39" i="3"/>
</calcChain>
</file>

<file path=xl/sharedStrings.xml><?xml version="1.0" encoding="utf-8"?>
<sst xmlns="http://schemas.openxmlformats.org/spreadsheetml/2006/main" count="169" uniqueCount="77">
  <si>
    <t>Year</t>
  </si>
  <si>
    <t xml:space="preserve">GDP at current prices </t>
  </si>
  <si>
    <t>Percent change</t>
  </si>
  <si>
    <t xml:space="preserve">Per capita GDP at current prices </t>
  </si>
  <si>
    <t>GDP at Constant 2007 prices</t>
  </si>
  <si>
    <t xml:space="preserve">Percent change </t>
  </si>
  <si>
    <t>-</t>
  </si>
  <si>
    <t>(CI$M)</t>
  </si>
  <si>
    <t>over previous year</t>
  </si>
  <si>
    <t>(CI$')</t>
  </si>
  <si>
    <t xml:space="preserve"> (CI$M)</t>
  </si>
  <si>
    <t>Note:</t>
  </si>
  <si>
    <t>* Estimates based on indicators</t>
  </si>
  <si>
    <t>Per Capita GDP is based on mid-year population.</t>
  </si>
  <si>
    <t xml:space="preserve"> 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</si>
  <si>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Economics and Statistics Office (ESO)</t>
    </r>
  </si>
  <si>
    <t xml:space="preserve">Cayman Islands GDP by Industrial Origin </t>
  </si>
  <si>
    <t>CI$ (000's)</t>
  </si>
  <si>
    <t>Industry</t>
  </si>
  <si>
    <t>Goods Producing Sector</t>
  </si>
  <si>
    <t>Agriculture &amp; Fishing</t>
  </si>
  <si>
    <t>Mining &amp; Quarrying</t>
  </si>
  <si>
    <t>Manufacture</t>
  </si>
  <si>
    <t>Construction</t>
  </si>
  <si>
    <t>Service Producing Sector</t>
  </si>
  <si>
    <t>Electricity, Gas &amp; Air Conditioning Supply</t>
  </si>
  <si>
    <t>Water Supply, Sewerage &amp; Waste Management</t>
  </si>
  <si>
    <t>Wholesale &amp; Retail Trade</t>
  </si>
  <si>
    <t>Transport &amp; Storage</t>
  </si>
  <si>
    <t>Hotels &amp; Restaurants</t>
  </si>
  <si>
    <t>Information &amp; Communication</t>
  </si>
  <si>
    <t>Financial &amp; Insurance Services</t>
  </si>
  <si>
    <t>Real Estate Activities</t>
  </si>
  <si>
    <t>Professional, Scientific &amp; Technical Activities</t>
  </si>
  <si>
    <t>Administrative &amp; Support Service Activities</t>
  </si>
  <si>
    <t>Public Administration &amp; Defense</t>
  </si>
  <si>
    <t>Education Services</t>
  </si>
  <si>
    <t>Health &amp; Social Work</t>
  </si>
  <si>
    <t>Other Services</t>
  </si>
  <si>
    <t xml:space="preserve">Total </t>
  </si>
  <si>
    <t>Less: Financial Services Indirectly Measured (FISIM)</t>
  </si>
  <si>
    <t>GDP at Constant Basic Prices</t>
  </si>
  <si>
    <r>
      <rPr>
        <b/>
        <sz val="10"/>
        <rFont val="Arial"/>
        <family val="2"/>
      </rPr>
      <t>Source:</t>
    </r>
    <r>
      <rPr>
        <sz val="11"/>
        <color theme="1"/>
        <rFont val="Calibri"/>
        <family val="2"/>
        <scheme val="minor"/>
      </rPr>
      <t xml:space="preserve"> Economics and Statistics Office</t>
    </r>
  </si>
  <si>
    <t xml:space="preserve">                                                                                                                              CI$ (000's)</t>
  </si>
  <si>
    <t>Total</t>
  </si>
  <si>
    <t>GDP at Current Basic Prices</t>
  </si>
  <si>
    <t>Percentage change from previous year</t>
  </si>
  <si>
    <t>Cayman Islands Industry Contribution to GDP</t>
  </si>
  <si>
    <t>Percent</t>
  </si>
  <si>
    <t>(CI$'000)</t>
  </si>
  <si>
    <t>Type of Income</t>
  </si>
  <si>
    <t>Compensation of Employees</t>
  </si>
  <si>
    <t>Operating Surplus\Mixed Income</t>
  </si>
  <si>
    <t>Consumption of Fixed Capital</t>
  </si>
  <si>
    <t>GDP at Purchasers' Prices</t>
  </si>
  <si>
    <t>Taxes less Subsidies on Production and Imports</t>
  </si>
  <si>
    <r>
      <t>2010</t>
    </r>
    <r>
      <rPr>
        <b/>
        <vertAlign val="superscript"/>
        <sz val="10"/>
        <rFont val="Arial"/>
        <family val="2"/>
      </rPr>
      <t>R</t>
    </r>
  </si>
  <si>
    <t xml:space="preserve">Taxes less Subsidies on Production and  Imports                    </t>
  </si>
  <si>
    <t>Cayman Islands Gross Domestic Product (GDP) at Basic Prices, 1998 -  2013</t>
  </si>
  <si>
    <t>STATISTICAL COMPENDIUM 2013</t>
  </si>
  <si>
    <t>2013*</t>
  </si>
  <si>
    <r>
      <t>2011</t>
    </r>
    <r>
      <rPr>
        <b/>
        <vertAlign val="superscript"/>
        <sz val="10"/>
        <rFont val="Arial"/>
        <family val="2"/>
      </rPr>
      <t>R</t>
    </r>
  </si>
  <si>
    <r>
      <t xml:space="preserve">Taxes </t>
    </r>
    <r>
      <rPr>
        <i/>
        <sz val="10"/>
        <rFont val="Arial"/>
        <family val="2"/>
      </rPr>
      <t>less</t>
    </r>
    <r>
      <rPr>
        <sz val="10"/>
        <rFont val="Arial"/>
        <family val="2"/>
      </rPr>
      <t xml:space="preserve"> Subsidies on Production and  Imports</t>
    </r>
  </si>
  <si>
    <r>
      <t xml:space="preserve">2009 </t>
    </r>
    <r>
      <rPr>
        <b/>
        <vertAlign val="superscript"/>
        <sz val="10"/>
        <color theme="0"/>
        <rFont val="Arial"/>
        <family val="2"/>
      </rPr>
      <t>2</t>
    </r>
  </si>
  <si>
    <r>
      <t>2013</t>
    </r>
    <r>
      <rPr>
        <b/>
        <vertAlign val="superscript"/>
        <sz val="10"/>
        <rFont val="Arial"/>
        <family val="2"/>
      </rPr>
      <t>R</t>
    </r>
  </si>
  <si>
    <r>
      <t>2014</t>
    </r>
    <r>
      <rPr>
        <b/>
        <vertAlign val="superscript"/>
        <sz val="10"/>
        <rFont val="Arial"/>
        <family val="2"/>
      </rPr>
      <t>R</t>
    </r>
  </si>
  <si>
    <t>2016*</t>
  </si>
  <si>
    <t>Cayman Islands Gross Domestic Product (GDP) at Basic Prices, 1998 -  2016</t>
  </si>
  <si>
    <t>At Constant Basic Prices (2007=100), 2006-2015</t>
  </si>
  <si>
    <t>Cayman Islands GDP by Industrial Origin at Current Basic Prices, 2006 -  2015</t>
  </si>
  <si>
    <t xml:space="preserve"> at Constant Basic Prices (2007=100), 2006 - 2015</t>
  </si>
  <si>
    <t>Cayman Islands GDP by Income at Current Purchasers' Prices  2006 - 2015</t>
  </si>
  <si>
    <t>Percentage Contribution to GDP by Income at Current Purchasers' Prices 2006 - 2015</t>
  </si>
  <si>
    <t>2015</t>
  </si>
  <si>
    <t>Percentage Growth of GDP By Income At Current Purchasers' Prices 2007- 2015</t>
  </si>
  <si>
    <r>
      <t>2012</t>
    </r>
    <r>
      <rPr>
        <b/>
        <vertAlign val="superscript"/>
        <sz val="10"/>
        <rFont val="Arial"/>
        <family val="2"/>
      </rPr>
      <t>R</t>
    </r>
  </si>
  <si>
    <t>2015*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</si>
</sst>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#,##0.0"/>
    <numFmt numFmtId="165" formatCode="0.0"/>
    <numFmt numFmtId="166" formatCode="0.0_);\(0.0\)"/>
    <numFmt numFmtId="167" formatCode="_(* #,##0.0_);_(* \(#,##0.0\);_(* &quot;-&quot;??_);_(@_)"/>
    <numFmt numFmtId="168" formatCode="_(* #,##0_);_(* \(#,##0\);_(* &quot;-&quot;??_);_(@_)"/>
    <numFmt numFmtId="169" formatCode="\-\ #\ \-"/>
    <numFmt numFmtId="170" formatCode="#,##0.0_);\(#,##0.0\)"/>
    <numFmt numFmtId="171" formatCode="0.0_);[Red]\(0.0\)"/>
    <numFmt numFmtId="172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sz val="9"/>
      <color theme="0"/>
      <name val="Arial"/>
      <family val="2"/>
    </font>
    <font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0">
    <xf numFmtId="0" fontId="0" fillId="0" borderId="0" xfId="0"/>
    <xf numFmtId="165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2" xfId="0" applyBorder="1"/>
    <xf numFmtId="0" fontId="5" fillId="0" borderId="2" xfId="0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4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43" fontId="14" fillId="0" borderId="0" xfId="1" applyNumberFormat="1" applyFont="1" applyFill="1" applyBorder="1" applyAlignment="1">
      <alignment horizontal="left" inden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164" fontId="16" fillId="0" borderId="0" xfId="1" applyNumberFormat="1" applyFont="1" applyFill="1" applyBorder="1" applyAlignment="1">
      <alignment horizontal="center"/>
    </xf>
    <xf numFmtId="165" fontId="16" fillId="0" borderId="0" xfId="1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65" fontId="4" fillId="0" borderId="0" xfId="1" applyNumberFormat="1" applyFont="1" applyFill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0" fontId="15" fillId="0" borderId="0" xfId="0" applyFont="1" applyFill="1" applyBorder="1"/>
    <xf numFmtId="0" fontId="5" fillId="0" borderId="0" xfId="0" applyFont="1" applyFill="1" applyBorder="1" applyAlignment="1">
      <alignment horizontal="left"/>
    </xf>
    <xf numFmtId="165" fontId="7" fillId="0" borderId="0" xfId="1" applyNumberFormat="1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/>
    </xf>
    <xf numFmtId="165" fontId="16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166" fontId="16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164" fontId="14" fillId="0" borderId="0" xfId="0" applyNumberFormat="1" applyFont="1" applyFill="1" applyBorder="1"/>
    <xf numFmtId="167" fontId="14" fillId="0" borderId="0" xfId="1" applyNumberFormat="1" applyFont="1" applyFill="1" applyBorder="1"/>
    <xf numFmtId="0" fontId="0" fillId="0" borderId="2" xfId="0" applyFill="1" applyBorder="1"/>
    <xf numFmtId="0" fontId="5" fillId="0" borderId="2" xfId="0" applyFont="1" applyFill="1" applyBorder="1" applyAlignment="1">
      <alignment horizontal="left"/>
    </xf>
    <xf numFmtId="164" fontId="4" fillId="0" borderId="2" xfId="0" applyNumberFormat="1" applyFont="1" applyFill="1" applyBorder="1" applyAlignment="1">
      <alignment horizontal="center"/>
    </xf>
    <xf numFmtId="166" fontId="4" fillId="0" borderId="2" xfId="0" applyNumberFormat="1" applyFont="1" applyFill="1" applyBorder="1" applyAlignment="1">
      <alignment horizontal="center"/>
    </xf>
    <xf numFmtId="164" fontId="4" fillId="0" borderId="2" xfId="1" applyNumberFormat="1" applyFont="1" applyFill="1" applyBorder="1" applyAlignment="1">
      <alignment horizontal="center"/>
    </xf>
    <xf numFmtId="166" fontId="4" fillId="0" borderId="2" xfId="1" applyNumberFormat="1" applyFont="1" applyFill="1" applyBorder="1" applyAlignment="1">
      <alignment horizontal="center"/>
    </xf>
    <xf numFmtId="0" fontId="12" fillId="0" borderId="0" xfId="0" applyFont="1" applyFill="1" applyBorder="1"/>
    <xf numFmtId="0" fontId="8" fillId="0" borderId="0" xfId="0" applyFont="1" applyFill="1" applyBorder="1" applyAlignment="1" applyProtection="1">
      <alignment horizontal="right"/>
      <protection locked="0"/>
    </xf>
    <xf numFmtId="0" fontId="5" fillId="0" borderId="0" xfId="0" applyFont="1" applyFill="1"/>
    <xf numFmtId="0" fontId="4" fillId="0" borderId="0" xfId="0" applyFont="1" applyFill="1"/>
    <xf numFmtId="0" fontId="18" fillId="0" borderId="0" xfId="0" applyFont="1" applyFill="1" applyBorder="1"/>
    <xf numFmtId="0" fontId="9" fillId="0" borderId="0" xfId="0" applyFont="1" applyFill="1" applyBorder="1"/>
    <xf numFmtId="43" fontId="4" fillId="0" borderId="0" xfId="1" applyFont="1" applyFill="1"/>
    <xf numFmtId="0" fontId="7" fillId="0" borderId="0" xfId="0" applyFont="1" applyFill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Border="1" applyAlignment="1"/>
    <xf numFmtId="0" fontId="14" fillId="0" borderId="0" xfId="0" applyFont="1" applyFill="1" applyBorder="1" applyAlignment="1"/>
    <xf numFmtId="165" fontId="14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169" fontId="0" fillId="0" borderId="0" xfId="0" applyNumberFormat="1" applyFill="1" applyAlignment="1">
      <alignment horizontal="centerContinuous"/>
    </xf>
    <xf numFmtId="169" fontId="0" fillId="0" borderId="0" xfId="0" applyNumberFormat="1" applyFill="1" applyBorder="1" applyAlignment="1">
      <alignment horizontal="centerContinuous"/>
    </xf>
    <xf numFmtId="169" fontId="14" fillId="0" borderId="0" xfId="0" applyNumberFormat="1" applyFont="1" applyFill="1" applyBorder="1" applyAlignment="1"/>
    <xf numFmtId="168" fontId="14" fillId="0" borderId="0" xfId="1" applyNumberFormat="1" applyFont="1" applyFill="1" applyBorder="1"/>
    <xf numFmtId="0" fontId="3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14" fillId="0" borderId="0" xfId="0" applyFont="1" applyFill="1"/>
    <xf numFmtId="43" fontId="14" fillId="0" borderId="0" xfId="1" applyNumberFormat="1" applyFont="1" applyFill="1" applyAlignment="1">
      <alignment horizontal="left" indent="1"/>
    </xf>
    <xf numFmtId="0" fontId="15" fillId="0" borderId="0" xfId="0" applyFont="1" applyFill="1" applyAlignment="1">
      <alignment horizontal="center"/>
    </xf>
    <xf numFmtId="164" fontId="16" fillId="0" borderId="0" xfId="1" applyNumberFormat="1" applyFont="1" applyFill="1" applyAlignment="1">
      <alignment horizontal="center"/>
    </xf>
    <xf numFmtId="165" fontId="16" fillId="0" borderId="0" xfId="1" applyNumberFormat="1" applyFont="1" applyFill="1" applyAlignment="1">
      <alignment horizontal="center"/>
    </xf>
    <xf numFmtId="0" fontId="18" fillId="0" borderId="0" xfId="0" applyFont="1" applyFill="1"/>
    <xf numFmtId="0" fontId="9" fillId="0" borderId="0" xfId="0" applyFont="1" applyFill="1"/>
    <xf numFmtId="0" fontId="14" fillId="0" borderId="0" xfId="0" applyFont="1" applyFill="1" applyAlignment="1"/>
    <xf numFmtId="165" fontId="14" fillId="0" borderId="0" xfId="0" applyNumberFormat="1" applyFont="1" applyFill="1"/>
    <xf numFmtId="0" fontId="14" fillId="0" borderId="0" xfId="0" applyFont="1" applyFill="1" applyAlignment="1">
      <alignment horizontal="center"/>
    </xf>
    <xf numFmtId="168" fontId="14" fillId="0" borderId="0" xfId="1" applyNumberFormat="1" applyFont="1" applyFill="1"/>
    <xf numFmtId="0" fontId="0" fillId="0" borderId="4" xfId="0" applyFill="1" applyBorder="1"/>
    <xf numFmtId="0" fontId="3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 wrapText="1"/>
    </xf>
    <xf numFmtId="0" fontId="5" fillId="0" borderId="3" xfId="0" applyFont="1" applyFill="1" applyBorder="1" applyAlignment="1">
      <alignment horizontal="right"/>
    </xf>
    <xf numFmtId="0" fontId="5" fillId="0" borderId="3" xfId="0" applyFont="1" applyFill="1" applyBorder="1"/>
    <xf numFmtId="168" fontId="5" fillId="0" borderId="0" xfId="0" applyNumberFormat="1" applyFont="1" applyFill="1"/>
    <xf numFmtId="49" fontId="0" fillId="0" borderId="0" xfId="0" applyNumberFormat="1" applyFill="1" applyBorder="1" applyAlignment="1">
      <alignment horizontal="right"/>
    </xf>
    <xf numFmtId="168" fontId="4" fillId="0" borderId="0" xfId="1" applyNumberFormat="1" applyFont="1" applyFill="1" applyAlignment="1">
      <alignment horizontal="center"/>
    </xf>
    <xf numFmtId="168" fontId="4" fillId="0" borderId="0" xfId="1" applyNumberFormat="1" applyFont="1" applyFill="1"/>
    <xf numFmtId="167" fontId="14" fillId="0" borderId="0" xfId="1" applyNumberFormat="1" applyFont="1" applyFill="1"/>
    <xf numFmtId="43" fontId="14" fillId="0" borderId="0" xfId="1" applyFont="1" applyFill="1"/>
    <xf numFmtId="168" fontId="5" fillId="0" borderId="0" xfId="1" applyNumberFormat="1" applyFont="1" applyFill="1"/>
    <xf numFmtId="168" fontId="0" fillId="0" borderId="0" xfId="1" applyNumberFormat="1" applyFont="1" applyFill="1"/>
    <xf numFmtId="168" fontId="4" fillId="0" borderId="0" xfId="1" applyNumberFormat="1" applyFont="1" applyFill="1" applyBorder="1"/>
    <xf numFmtId="49" fontId="5" fillId="0" borderId="0" xfId="0" applyNumberFormat="1" applyFont="1" applyFill="1" applyBorder="1"/>
    <xf numFmtId="168" fontId="13" fillId="0" borderId="0" xfId="1" applyNumberFormat="1" applyFont="1" applyFill="1"/>
    <xf numFmtId="2" fontId="14" fillId="0" borderId="0" xfId="0" applyNumberFormat="1" applyFont="1" applyFill="1"/>
    <xf numFmtId="0" fontId="10" fillId="0" borderId="0" xfId="0" applyFont="1" applyFill="1" applyBorder="1" applyAlignment="1">
      <alignment horizontal="left"/>
    </xf>
    <xf numFmtId="3" fontId="5" fillId="0" borderId="0" xfId="0" applyNumberFormat="1" applyFont="1" applyFill="1" applyBorder="1"/>
    <xf numFmtId="168" fontId="5" fillId="0" borderId="3" xfId="1" applyNumberFormat="1" applyFont="1" applyFill="1" applyBorder="1"/>
    <xf numFmtId="0" fontId="0" fillId="0" borderId="0" xfId="0" applyFill="1" applyAlignment="1"/>
    <xf numFmtId="0" fontId="3" fillId="0" borderId="0" xfId="0" applyFont="1" applyFill="1" applyBorder="1" applyAlignment="1"/>
    <xf numFmtId="0" fontId="11" fillId="0" borderId="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19" fillId="0" borderId="0" xfId="0" applyFont="1" applyFill="1" applyBorder="1"/>
    <xf numFmtId="0" fontId="15" fillId="0" borderId="0" xfId="0" applyFont="1" applyFill="1" applyBorder="1" applyAlignment="1">
      <alignment horizontal="right" wrapText="1"/>
    </xf>
    <xf numFmtId="0" fontId="15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/>
    </xf>
    <xf numFmtId="168" fontId="5" fillId="0" borderId="0" xfId="1" applyNumberFormat="1" applyFont="1" applyFill="1" applyAlignment="1">
      <alignment horizontal="center"/>
    </xf>
    <xf numFmtId="168" fontId="5" fillId="0" borderId="0" xfId="1" applyNumberFormat="1" applyFont="1" applyFill="1" applyBorder="1"/>
    <xf numFmtId="168" fontId="18" fillId="0" borderId="0" xfId="1" applyNumberFormat="1" applyFont="1" applyFill="1" applyBorder="1"/>
    <xf numFmtId="168" fontId="16" fillId="0" borderId="0" xfId="1" applyNumberFormat="1" applyFont="1" applyFill="1" applyBorder="1"/>
    <xf numFmtId="168" fontId="9" fillId="0" borderId="0" xfId="1" applyNumberFormat="1" applyFont="1" applyFill="1"/>
    <xf numFmtId="168" fontId="14" fillId="0" borderId="0" xfId="1" applyNumberFormat="1" applyFont="1" applyFill="1" applyBorder="1" applyAlignment="1"/>
    <xf numFmtId="2" fontId="14" fillId="0" borderId="0" xfId="0" applyNumberFormat="1" applyFont="1" applyFill="1" applyBorder="1"/>
    <xf numFmtId="49" fontId="5" fillId="0" borderId="0" xfId="0" applyNumberFormat="1" applyFont="1" applyFill="1" applyBorder="1" applyAlignment="1">
      <alignment horizontal="left"/>
    </xf>
    <xf numFmtId="168" fontId="15" fillId="0" borderId="0" xfId="1" applyNumberFormat="1" applyFont="1" applyFill="1" applyBorder="1"/>
    <xf numFmtId="1" fontId="14" fillId="0" borderId="0" xfId="0" applyNumberFormat="1" applyFont="1" applyFill="1" applyBorder="1"/>
    <xf numFmtId="0" fontId="10" fillId="0" borderId="0" xfId="0" applyFont="1" applyFill="1" applyBorder="1"/>
    <xf numFmtId="165" fontId="0" fillId="0" borderId="2" xfId="0" applyNumberFormat="1" applyFill="1" applyBorder="1"/>
    <xf numFmtId="167" fontId="0" fillId="0" borderId="0" xfId="1" applyNumberFormat="1" applyFont="1" applyFill="1"/>
    <xf numFmtId="168" fontId="0" fillId="0" borderId="0" xfId="0" applyNumberFormat="1" applyFill="1"/>
    <xf numFmtId="168" fontId="14" fillId="0" borderId="0" xfId="0" applyNumberFormat="1" applyFont="1" applyFill="1" applyBorder="1"/>
    <xf numFmtId="165" fontId="0" fillId="0" borderId="0" xfId="0" applyNumberFormat="1" applyFill="1" applyBorder="1"/>
    <xf numFmtId="168" fontId="5" fillId="0" borderId="0" xfId="0" applyNumberFormat="1" applyFont="1" applyFill="1" applyBorder="1"/>
    <xf numFmtId="168" fontId="4" fillId="0" borderId="0" xfId="1" applyNumberFormat="1" applyFont="1" applyFill="1" applyBorder="1" applyAlignment="1">
      <alignment horizontal="center"/>
    </xf>
    <xf numFmtId="168" fontId="13" fillId="0" borderId="0" xfId="1" applyNumberFormat="1" applyFont="1" applyFill="1" applyBorder="1"/>
    <xf numFmtId="43" fontId="1" fillId="0" borderId="0" xfId="1" applyNumberFormat="1" applyFill="1" applyAlignment="1">
      <alignment horizontal="left" indent="1"/>
    </xf>
    <xf numFmtId="0" fontId="10" fillId="0" borderId="0" xfId="0" applyFont="1" applyFill="1" applyAlignment="1">
      <alignment horizontal="right"/>
    </xf>
    <xf numFmtId="165" fontId="5" fillId="0" borderId="0" xfId="0" applyNumberFormat="1" applyFont="1" applyFill="1"/>
    <xf numFmtId="49" fontId="13" fillId="0" borderId="0" xfId="0" applyNumberFormat="1" applyFont="1" applyFill="1" applyBorder="1" applyAlignment="1">
      <alignment horizontal="right"/>
    </xf>
    <xf numFmtId="165" fontId="13" fillId="0" borderId="0" xfId="0" applyNumberFormat="1" applyFont="1" applyFill="1"/>
    <xf numFmtId="49" fontId="13" fillId="0" borderId="0" xfId="0" applyNumberFormat="1" applyFont="1" applyFill="1" applyBorder="1"/>
    <xf numFmtId="167" fontId="4" fillId="0" borderId="0" xfId="1" applyNumberFormat="1" applyFont="1" applyFill="1"/>
    <xf numFmtId="0" fontId="13" fillId="0" borderId="0" xfId="0" applyFont="1" applyFill="1"/>
    <xf numFmtId="3" fontId="5" fillId="0" borderId="2" xfId="0" applyNumberFormat="1" applyFont="1" applyFill="1" applyBorder="1"/>
    <xf numFmtId="167" fontId="0" fillId="0" borderId="0" xfId="0" applyNumberFormat="1" applyFill="1"/>
    <xf numFmtId="43" fontId="0" fillId="0" borderId="0" xfId="0" applyNumberFormat="1" applyFill="1"/>
    <xf numFmtId="9" fontId="1" fillId="0" borderId="0" xfId="2" applyFill="1" applyBorder="1"/>
    <xf numFmtId="0" fontId="14" fillId="0" borderId="0" xfId="0" applyFont="1" applyFill="1" applyAlignment="1">
      <alignment horizontal="right"/>
    </xf>
    <xf numFmtId="172" fontId="14" fillId="0" borderId="0" xfId="0" applyNumberFormat="1" applyFont="1" applyFill="1"/>
    <xf numFmtId="169" fontId="0" fillId="0" borderId="0" xfId="0" applyNumberFormat="1" applyFill="1" applyAlignment="1"/>
    <xf numFmtId="169" fontId="0" fillId="0" borderId="0" xfId="0" applyNumberFormat="1" applyFill="1" applyAlignment="1">
      <alignment horizontal="center"/>
    </xf>
    <xf numFmtId="0" fontId="5" fillId="0" borderId="0" xfId="0" applyFont="1" applyFill="1" applyBorder="1" applyAlignment="1">
      <alignment horizontal="centerContinuous" vertical="center"/>
    </xf>
    <xf numFmtId="0" fontId="0" fillId="0" borderId="0" xfId="0" applyFill="1" applyBorder="1" applyAlignment="1">
      <alignment horizontal="centerContinuous"/>
    </xf>
    <xf numFmtId="0" fontId="4" fillId="0" borderId="2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7" fontId="5" fillId="0" borderId="3" xfId="1" applyNumberFormat="1" applyFont="1" applyFill="1" applyBorder="1"/>
    <xf numFmtId="0" fontId="5" fillId="0" borderId="3" xfId="0" applyFont="1" applyFill="1" applyBorder="1" applyAlignment="1">
      <alignment horizontal="right" vertical="top"/>
    </xf>
    <xf numFmtId="0" fontId="5" fillId="0" borderId="3" xfId="1" applyNumberFormat="1" applyFont="1" applyFill="1" applyBorder="1" applyAlignment="1">
      <alignment horizontal="right" vertical="top"/>
    </xf>
    <xf numFmtId="0" fontId="5" fillId="0" borderId="0" xfId="1" applyNumberFormat="1" applyFont="1" applyFill="1" applyBorder="1" applyAlignment="1">
      <alignment horizontal="right" vertical="top"/>
    </xf>
    <xf numFmtId="167" fontId="4" fillId="0" borderId="0" xfId="1" applyNumberFormat="1" applyFont="1" applyFill="1" applyBorder="1"/>
    <xf numFmtId="167" fontId="4" fillId="0" borderId="0" xfId="1" applyNumberFormat="1" applyFont="1" applyFill="1" applyBorder="1" applyAlignment="1">
      <alignment horizontal="left" wrapText="1"/>
    </xf>
    <xf numFmtId="167" fontId="14" fillId="0" borderId="0" xfId="0" applyNumberFormat="1" applyFont="1" applyFill="1" applyBorder="1"/>
    <xf numFmtId="167" fontId="5" fillId="0" borderId="0" xfId="1" applyNumberFormat="1" applyFont="1" applyFill="1" applyBorder="1"/>
    <xf numFmtId="0" fontId="5" fillId="0" borderId="3" xfId="0" applyFont="1" applyFill="1" applyBorder="1" applyAlignment="1">
      <alignment horizontal="left"/>
    </xf>
    <xf numFmtId="1" fontId="5" fillId="0" borderId="3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left"/>
    </xf>
    <xf numFmtId="0" fontId="0" fillId="0" borderId="1" xfId="0" applyFill="1" applyBorder="1"/>
    <xf numFmtId="0" fontId="5" fillId="0" borderId="2" xfId="0" applyFont="1" applyFill="1" applyBorder="1" applyAlignment="1">
      <alignment horizontal="right" vertical="top"/>
    </xf>
    <xf numFmtId="49" fontId="5" fillId="0" borderId="2" xfId="1" applyNumberFormat="1" applyFont="1" applyFill="1" applyBorder="1" applyAlignment="1">
      <alignment horizontal="right"/>
    </xf>
    <xf numFmtId="49" fontId="5" fillId="0" borderId="0" xfId="1" applyNumberFormat="1" applyFont="1" applyFill="1" applyBorder="1" applyAlignment="1">
      <alignment horizontal="right"/>
    </xf>
    <xf numFmtId="49" fontId="15" fillId="0" borderId="0" xfId="1" applyNumberFormat="1" applyFont="1" applyFill="1" applyBorder="1" applyAlignment="1">
      <alignment horizontal="center"/>
    </xf>
    <xf numFmtId="170" fontId="4" fillId="0" borderId="0" xfId="1" applyNumberFormat="1" applyFont="1" applyFill="1" applyBorder="1" applyAlignment="1">
      <alignment horizontal="right"/>
    </xf>
    <xf numFmtId="171" fontId="14" fillId="0" borderId="0" xfId="0" applyNumberFormat="1" applyFont="1" applyFill="1" applyBorder="1"/>
    <xf numFmtId="0" fontId="3" fillId="0" borderId="3" xfId="0" applyFont="1" applyFill="1" applyBorder="1" applyAlignment="1">
      <alignment horizontal="center"/>
    </xf>
    <xf numFmtId="170" fontId="5" fillId="0" borderId="3" xfId="1" applyNumberFormat="1" applyFont="1" applyFill="1" applyBorder="1" applyAlignment="1">
      <alignment horizontal="right"/>
    </xf>
    <xf numFmtId="170" fontId="5" fillId="0" borderId="0" xfId="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0" borderId="0" xfId="0" applyFill="1" applyAlignment="1"/>
    <xf numFmtId="0" fontId="10" fillId="0" borderId="0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wrapText="1"/>
    </xf>
    <xf numFmtId="164" fontId="5" fillId="0" borderId="1" xfId="1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43" fontId="1" fillId="0" borderId="0" xfId="1" applyNumberFormat="1" applyFill="1" applyBorder="1" applyAlignment="1">
      <alignment horizontal="left" indent="1"/>
    </xf>
    <xf numFmtId="169" fontId="0" fillId="0" borderId="0" xfId="0" applyNumberFormat="1" applyFill="1" applyBorder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Chart 8.01: Per Capita GDP at Current Prices, 2009 - 2013</a:t>
            </a:r>
          </a:p>
        </c:rich>
      </c:tx>
      <c:layout>
        <c:manualLayout>
          <c:xMode val="edge"/>
          <c:yMode val="edge"/>
          <c:x val="0.19193832478257292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84801362195318"/>
          <c:y val="0.1621624459104774"/>
          <c:w val="0.86323268206039072"/>
          <c:h val="0.667568448543666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'01'!$C$23:$C$27</c:f>
              <c:strCache>
                <c:ptCount val="5"/>
                <c:pt idx="0">
                  <c:v>2009</c:v>
                </c:pt>
                <c:pt idx="1">
                  <c:v>2010R</c:v>
                </c:pt>
                <c:pt idx="2">
                  <c:v>2011R</c:v>
                </c:pt>
                <c:pt idx="3">
                  <c:v>2012</c:v>
                </c:pt>
                <c:pt idx="4">
                  <c:v>2013*</c:v>
                </c:pt>
              </c:strCache>
            </c:strRef>
          </c:cat>
          <c:val>
            <c:numRef>
              <c:f>'01'!$F$23:$F$27</c:f>
              <c:numCache>
                <c:formatCode>#,##0.0</c:formatCode>
                <c:ptCount val="5"/>
                <c:pt idx="0">
                  <c:v>44752.318255822182</c:v>
                </c:pt>
                <c:pt idx="1">
                  <c:v>44536.661803641866</c:v>
                </c:pt>
                <c:pt idx="2">
                  <c:v>45475.136132568703</c:v>
                </c:pt>
                <c:pt idx="3">
                  <c:v>45896.395545657011</c:v>
                </c:pt>
                <c:pt idx="4">
                  <c:v>47415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27488"/>
        <c:axId val="89329664"/>
      </c:barChart>
      <c:catAx>
        <c:axId val="8932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1154526415905321"/>
              <c:y val="0.902703837695963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932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329664"/>
        <c:scaling>
          <c:orientation val="minMax"/>
          <c:max val="480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CI $</a:t>
                </a:r>
              </a:p>
            </c:rich>
          </c:tx>
          <c:layout>
            <c:manualLayout>
              <c:xMode val="edge"/>
              <c:yMode val="edge"/>
              <c:x val="1.8914099152240115E-3"/>
              <c:y val="0.404505072001134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9327488"/>
        <c:crosses val="autoZero"/>
        <c:crossBetween val="between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453118</xdr:colOff>
      <xdr:row>3</xdr:row>
      <xdr:rowOff>104774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2718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273908</xdr:colOff>
      <xdr:row>3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3508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361950</xdr:colOff>
      <xdr:row>3</xdr:row>
      <xdr:rowOff>94192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71550" cy="665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256403</xdr:colOff>
      <xdr:row>2</xdr:row>
      <xdr:rowOff>171450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6003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260885</xdr:colOff>
      <xdr:row>2</xdr:row>
      <xdr:rowOff>171450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6003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1</xdr:col>
      <xdr:colOff>228600</xdr:colOff>
      <xdr:row>3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838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8</xdr:col>
      <xdr:colOff>790575</xdr:colOff>
      <xdr:row>53</xdr:row>
      <xdr:rowOff>123825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D70"/>
  <sheetViews>
    <sheetView tabSelected="1" zoomScaleNormal="100" zoomScaleSheetLayoutView="85" workbookViewId="0">
      <selection activeCell="D3" sqref="D3"/>
    </sheetView>
  </sheetViews>
  <sheetFormatPr defaultRowHeight="15" x14ac:dyDescent="0.25"/>
  <cols>
    <col min="1" max="1" width="9.140625" style="8"/>
    <col min="2" max="2" width="9.5703125" style="7" customWidth="1"/>
    <col min="3" max="3" width="9.5703125" style="8" customWidth="1"/>
    <col min="4" max="4" width="13.42578125" style="8" customWidth="1"/>
    <col min="5" max="5" width="17.5703125" style="8" customWidth="1"/>
    <col min="6" max="6" width="14.42578125" style="8" customWidth="1"/>
    <col min="7" max="7" width="15.140625" style="8" customWidth="1"/>
    <col min="8" max="8" width="18" style="8" customWidth="1"/>
    <col min="9" max="9" width="25.85546875" style="8" customWidth="1"/>
    <col min="10" max="10" width="10" style="65" customWidth="1"/>
    <col min="11" max="11" width="14.7109375" style="65" customWidth="1"/>
    <col min="12" max="13" width="11" style="65" bestFit="1" customWidth="1"/>
    <col min="14" max="14" width="11" style="65" customWidth="1"/>
    <col min="15" max="15" width="11.140625" style="65" bestFit="1" customWidth="1"/>
    <col min="16" max="16" width="10.28515625" style="65" bestFit="1" customWidth="1"/>
    <col min="17" max="19" width="9.140625" style="65"/>
    <col min="20" max="257" width="9.140625" style="8"/>
    <col min="258" max="258" width="7.7109375" style="8" customWidth="1"/>
    <col min="259" max="259" width="9.5703125" style="8" customWidth="1"/>
    <col min="260" max="260" width="13.42578125" style="8" customWidth="1"/>
    <col min="261" max="261" width="17.5703125" style="8" customWidth="1"/>
    <col min="262" max="262" width="14.42578125" style="8" customWidth="1"/>
    <col min="263" max="263" width="0" style="8" hidden="1" customWidth="1"/>
    <col min="264" max="264" width="15.140625" style="8" customWidth="1"/>
    <col min="265" max="265" width="18.85546875" style="8" customWidth="1"/>
    <col min="266" max="266" width="10" style="8" customWidth="1"/>
    <col min="267" max="267" width="14.7109375" style="8" customWidth="1"/>
    <col min="268" max="269" width="11" style="8" bestFit="1" customWidth="1"/>
    <col min="270" max="270" width="11" style="8" customWidth="1"/>
    <col min="271" max="271" width="11.140625" style="8" bestFit="1" customWidth="1"/>
    <col min="272" max="272" width="10.28515625" style="8" bestFit="1" customWidth="1"/>
    <col min="273" max="513" width="9.140625" style="8"/>
    <col min="514" max="514" width="7.7109375" style="8" customWidth="1"/>
    <col min="515" max="515" width="9.5703125" style="8" customWidth="1"/>
    <col min="516" max="516" width="13.42578125" style="8" customWidth="1"/>
    <col min="517" max="517" width="17.5703125" style="8" customWidth="1"/>
    <col min="518" max="518" width="14.42578125" style="8" customWidth="1"/>
    <col min="519" max="519" width="0" style="8" hidden="1" customWidth="1"/>
    <col min="520" max="520" width="15.140625" style="8" customWidth="1"/>
    <col min="521" max="521" width="18.85546875" style="8" customWidth="1"/>
    <col min="522" max="522" width="10" style="8" customWidth="1"/>
    <col min="523" max="523" width="14.7109375" style="8" customWidth="1"/>
    <col min="524" max="525" width="11" style="8" bestFit="1" customWidth="1"/>
    <col min="526" max="526" width="11" style="8" customWidth="1"/>
    <col min="527" max="527" width="11.140625" style="8" bestFit="1" customWidth="1"/>
    <col min="528" max="528" width="10.28515625" style="8" bestFit="1" customWidth="1"/>
    <col min="529" max="769" width="9.140625" style="8"/>
    <col min="770" max="770" width="7.7109375" style="8" customWidth="1"/>
    <col min="771" max="771" width="9.5703125" style="8" customWidth="1"/>
    <col min="772" max="772" width="13.42578125" style="8" customWidth="1"/>
    <col min="773" max="773" width="17.5703125" style="8" customWidth="1"/>
    <col min="774" max="774" width="14.42578125" style="8" customWidth="1"/>
    <col min="775" max="775" width="0" style="8" hidden="1" customWidth="1"/>
    <col min="776" max="776" width="15.140625" style="8" customWidth="1"/>
    <col min="777" max="777" width="18.85546875" style="8" customWidth="1"/>
    <col min="778" max="778" width="10" style="8" customWidth="1"/>
    <col min="779" max="779" width="14.7109375" style="8" customWidth="1"/>
    <col min="780" max="781" width="11" style="8" bestFit="1" customWidth="1"/>
    <col min="782" max="782" width="11" style="8" customWidth="1"/>
    <col min="783" max="783" width="11.140625" style="8" bestFit="1" customWidth="1"/>
    <col min="784" max="784" width="10.28515625" style="8" bestFit="1" customWidth="1"/>
    <col min="785" max="1025" width="9.140625" style="8"/>
    <col min="1026" max="1026" width="7.7109375" style="8" customWidth="1"/>
    <col min="1027" max="1027" width="9.5703125" style="8" customWidth="1"/>
    <col min="1028" max="1028" width="13.42578125" style="8" customWidth="1"/>
    <col min="1029" max="1029" width="17.5703125" style="8" customWidth="1"/>
    <col min="1030" max="1030" width="14.42578125" style="8" customWidth="1"/>
    <col min="1031" max="1031" width="0" style="8" hidden="1" customWidth="1"/>
    <col min="1032" max="1032" width="15.140625" style="8" customWidth="1"/>
    <col min="1033" max="1033" width="18.85546875" style="8" customWidth="1"/>
    <col min="1034" max="1034" width="10" style="8" customWidth="1"/>
    <col min="1035" max="1035" width="14.7109375" style="8" customWidth="1"/>
    <col min="1036" max="1037" width="11" style="8" bestFit="1" customWidth="1"/>
    <col min="1038" max="1038" width="11" style="8" customWidth="1"/>
    <col min="1039" max="1039" width="11.140625" style="8" bestFit="1" customWidth="1"/>
    <col min="1040" max="1040" width="10.28515625" style="8" bestFit="1" customWidth="1"/>
    <col min="1041" max="1281" width="9.140625" style="8"/>
    <col min="1282" max="1282" width="7.7109375" style="8" customWidth="1"/>
    <col min="1283" max="1283" width="9.5703125" style="8" customWidth="1"/>
    <col min="1284" max="1284" width="13.42578125" style="8" customWidth="1"/>
    <col min="1285" max="1285" width="17.5703125" style="8" customWidth="1"/>
    <col min="1286" max="1286" width="14.42578125" style="8" customWidth="1"/>
    <col min="1287" max="1287" width="0" style="8" hidden="1" customWidth="1"/>
    <col min="1288" max="1288" width="15.140625" style="8" customWidth="1"/>
    <col min="1289" max="1289" width="18.85546875" style="8" customWidth="1"/>
    <col min="1290" max="1290" width="10" style="8" customWidth="1"/>
    <col min="1291" max="1291" width="14.7109375" style="8" customWidth="1"/>
    <col min="1292" max="1293" width="11" style="8" bestFit="1" customWidth="1"/>
    <col min="1294" max="1294" width="11" style="8" customWidth="1"/>
    <col min="1295" max="1295" width="11.140625" style="8" bestFit="1" customWidth="1"/>
    <col min="1296" max="1296" width="10.28515625" style="8" bestFit="1" customWidth="1"/>
    <col min="1297" max="1537" width="9.140625" style="8"/>
    <col min="1538" max="1538" width="7.7109375" style="8" customWidth="1"/>
    <col min="1539" max="1539" width="9.5703125" style="8" customWidth="1"/>
    <col min="1540" max="1540" width="13.42578125" style="8" customWidth="1"/>
    <col min="1541" max="1541" width="17.5703125" style="8" customWidth="1"/>
    <col min="1542" max="1542" width="14.42578125" style="8" customWidth="1"/>
    <col min="1543" max="1543" width="0" style="8" hidden="1" customWidth="1"/>
    <col min="1544" max="1544" width="15.140625" style="8" customWidth="1"/>
    <col min="1545" max="1545" width="18.85546875" style="8" customWidth="1"/>
    <col min="1546" max="1546" width="10" style="8" customWidth="1"/>
    <col min="1547" max="1547" width="14.7109375" style="8" customWidth="1"/>
    <col min="1548" max="1549" width="11" style="8" bestFit="1" customWidth="1"/>
    <col min="1550" max="1550" width="11" style="8" customWidth="1"/>
    <col min="1551" max="1551" width="11.140625" style="8" bestFit="1" customWidth="1"/>
    <col min="1552" max="1552" width="10.28515625" style="8" bestFit="1" customWidth="1"/>
    <col min="1553" max="1793" width="9.140625" style="8"/>
    <col min="1794" max="1794" width="7.7109375" style="8" customWidth="1"/>
    <col min="1795" max="1795" width="9.5703125" style="8" customWidth="1"/>
    <col min="1796" max="1796" width="13.42578125" style="8" customWidth="1"/>
    <col min="1797" max="1797" width="17.5703125" style="8" customWidth="1"/>
    <col min="1798" max="1798" width="14.42578125" style="8" customWidth="1"/>
    <col min="1799" max="1799" width="0" style="8" hidden="1" customWidth="1"/>
    <col min="1800" max="1800" width="15.140625" style="8" customWidth="1"/>
    <col min="1801" max="1801" width="18.85546875" style="8" customWidth="1"/>
    <col min="1802" max="1802" width="10" style="8" customWidth="1"/>
    <col min="1803" max="1803" width="14.7109375" style="8" customWidth="1"/>
    <col min="1804" max="1805" width="11" style="8" bestFit="1" customWidth="1"/>
    <col min="1806" max="1806" width="11" style="8" customWidth="1"/>
    <col min="1807" max="1807" width="11.140625" style="8" bestFit="1" customWidth="1"/>
    <col min="1808" max="1808" width="10.28515625" style="8" bestFit="1" customWidth="1"/>
    <col min="1809" max="2049" width="9.140625" style="8"/>
    <col min="2050" max="2050" width="7.7109375" style="8" customWidth="1"/>
    <col min="2051" max="2051" width="9.5703125" style="8" customWidth="1"/>
    <col min="2052" max="2052" width="13.42578125" style="8" customWidth="1"/>
    <col min="2053" max="2053" width="17.5703125" style="8" customWidth="1"/>
    <col min="2054" max="2054" width="14.42578125" style="8" customWidth="1"/>
    <col min="2055" max="2055" width="0" style="8" hidden="1" customWidth="1"/>
    <col min="2056" max="2056" width="15.140625" style="8" customWidth="1"/>
    <col min="2057" max="2057" width="18.85546875" style="8" customWidth="1"/>
    <col min="2058" max="2058" width="10" style="8" customWidth="1"/>
    <col min="2059" max="2059" width="14.7109375" style="8" customWidth="1"/>
    <col min="2060" max="2061" width="11" style="8" bestFit="1" customWidth="1"/>
    <col min="2062" max="2062" width="11" style="8" customWidth="1"/>
    <col min="2063" max="2063" width="11.140625" style="8" bestFit="1" customWidth="1"/>
    <col min="2064" max="2064" width="10.28515625" style="8" bestFit="1" customWidth="1"/>
    <col min="2065" max="2305" width="9.140625" style="8"/>
    <col min="2306" max="2306" width="7.7109375" style="8" customWidth="1"/>
    <col min="2307" max="2307" width="9.5703125" style="8" customWidth="1"/>
    <col min="2308" max="2308" width="13.42578125" style="8" customWidth="1"/>
    <col min="2309" max="2309" width="17.5703125" style="8" customWidth="1"/>
    <col min="2310" max="2310" width="14.42578125" style="8" customWidth="1"/>
    <col min="2311" max="2311" width="0" style="8" hidden="1" customWidth="1"/>
    <col min="2312" max="2312" width="15.140625" style="8" customWidth="1"/>
    <col min="2313" max="2313" width="18.85546875" style="8" customWidth="1"/>
    <col min="2314" max="2314" width="10" style="8" customWidth="1"/>
    <col min="2315" max="2315" width="14.7109375" style="8" customWidth="1"/>
    <col min="2316" max="2317" width="11" style="8" bestFit="1" customWidth="1"/>
    <col min="2318" max="2318" width="11" style="8" customWidth="1"/>
    <col min="2319" max="2319" width="11.140625" style="8" bestFit="1" customWidth="1"/>
    <col min="2320" max="2320" width="10.28515625" style="8" bestFit="1" customWidth="1"/>
    <col min="2321" max="2561" width="9.140625" style="8"/>
    <col min="2562" max="2562" width="7.7109375" style="8" customWidth="1"/>
    <col min="2563" max="2563" width="9.5703125" style="8" customWidth="1"/>
    <col min="2564" max="2564" width="13.42578125" style="8" customWidth="1"/>
    <col min="2565" max="2565" width="17.5703125" style="8" customWidth="1"/>
    <col min="2566" max="2566" width="14.42578125" style="8" customWidth="1"/>
    <col min="2567" max="2567" width="0" style="8" hidden="1" customWidth="1"/>
    <col min="2568" max="2568" width="15.140625" style="8" customWidth="1"/>
    <col min="2569" max="2569" width="18.85546875" style="8" customWidth="1"/>
    <col min="2570" max="2570" width="10" style="8" customWidth="1"/>
    <col min="2571" max="2571" width="14.7109375" style="8" customWidth="1"/>
    <col min="2572" max="2573" width="11" style="8" bestFit="1" customWidth="1"/>
    <col min="2574" max="2574" width="11" style="8" customWidth="1"/>
    <col min="2575" max="2575" width="11.140625" style="8" bestFit="1" customWidth="1"/>
    <col min="2576" max="2576" width="10.28515625" style="8" bestFit="1" customWidth="1"/>
    <col min="2577" max="2817" width="9.140625" style="8"/>
    <col min="2818" max="2818" width="7.7109375" style="8" customWidth="1"/>
    <col min="2819" max="2819" width="9.5703125" style="8" customWidth="1"/>
    <col min="2820" max="2820" width="13.42578125" style="8" customWidth="1"/>
    <col min="2821" max="2821" width="17.5703125" style="8" customWidth="1"/>
    <col min="2822" max="2822" width="14.42578125" style="8" customWidth="1"/>
    <col min="2823" max="2823" width="0" style="8" hidden="1" customWidth="1"/>
    <col min="2824" max="2824" width="15.140625" style="8" customWidth="1"/>
    <col min="2825" max="2825" width="18.85546875" style="8" customWidth="1"/>
    <col min="2826" max="2826" width="10" style="8" customWidth="1"/>
    <col min="2827" max="2827" width="14.7109375" style="8" customWidth="1"/>
    <col min="2828" max="2829" width="11" style="8" bestFit="1" customWidth="1"/>
    <col min="2830" max="2830" width="11" style="8" customWidth="1"/>
    <col min="2831" max="2831" width="11.140625" style="8" bestFit="1" customWidth="1"/>
    <col min="2832" max="2832" width="10.28515625" style="8" bestFit="1" customWidth="1"/>
    <col min="2833" max="3073" width="9.140625" style="8"/>
    <col min="3074" max="3074" width="7.7109375" style="8" customWidth="1"/>
    <col min="3075" max="3075" width="9.5703125" style="8" customWidth="1"/>
    <col min="3076" max="3076" width="13.42578125" style="8" customWidth="1"/>
    <col min="3077" max="3077" width="17.5703125" style="8" customWidth="1"/>
    <col min="3078" max="3078" width="14.42578125" style="8" customWidth="1"/>
    <col min="3079" max="3079" width="0" style="8" hidden="1" customWidth="1"/>
    <col min="3080" max="3080" width="15.140625" style="8" customWidth="1"/>
    <col min="3081" max="3081" width="18.85546875" style="8" customWidth="1"/>
    <col min="3082" max="3082" width="10" style="8" customWidth="1"/>
    <col min="3083" max="3083" width="14.7109375" style="8" customWidth="1"/>
    <col min="3084" max="3085" width="11" style="8" bestFit="1" customWidth="1"/>
    <col min="3086" max="3086" width="11" style="8" customWidth="1"/>
    <col min="3087" max="3087" width="11.140625" style="8" bestFit="1" customWidth="1"/>
    <col min="3088" max="3088" width="10.28515625" style="8" bestFit="1" customWidth="1"/>
    <col min="3089" max="3329" width="9.140625" style="8"/>
    <col min="3330" max="3330" width="7.7109375" style="8" customWidth="1"/>
    <col min="3331" max="3331" width="9.5703125" style="8" customWidth="1"/>
    <col min="3332" max="3332" width="13.42578125" style="8" customWidth="1"/>
    <col min="3333" max="3333" width="17.5703125" style="8" customWidth="1"/>
    <col min="3334" max="3334" width="14.42578125" style="8" customWidth="1"/>
    <col min="3335" max="3335" width="0" style="8" hidden="1" customWidth="1"/>
    <col min="3336" max="3336" width="15.140625" style="8" customWidth="1"/>
    <col min="3337" max="3337" width="18.85546875" style="8" customWidth="1"/>
    <col min="3338" max="3338" width="10" style="8" customWidth="1"/>
    <col min="3339" max="3339" width="14.7109375" style="8" customWidth="1"/>
    <col min="3340" max="3341" width="11" style="8" bestFit="1" customWidth="1"/>
    <col min="3342" max="3342" width="11" style="8" customWidth="1"/>
    <col min="3343" max="3343" width="11.140625" style="8" bestFit="1" customWidth="1"/>
    <col min="3344" max="3344" width="10.28515625" style="8" bestFit="1" customWidth="1"/>
    <col min="3345" max="3585" width="9.140625" style="8"/>
    <col min="3586" max="3586" width="7.7109375" style="8" customWidth="1"/>
    <col min="3587" max="3587" width="9.5703125" style="8" customWidth="1"/>
    <col min="3588" max="3588" width="13.42578125" style="8" customWidth="1"/>
    <col min="3589" max="3589" width="17.5703125" style="8" customWidth="1"/>
    <col min="3590" max="3590" width="14.42578125" style="8" customWidth="1"/>
    <col min="3591" max="3591" width="0" style="8" hidden="1" customWidth="1"/>
    <col min="3592" max="3592" width="15.140625" style="8" customWidth="1"/>
    <col min="3593" max="3593" width="18.85546875" style="8" customWidth="1"/>
    <col min="3594" max="3594" width="10" style="8" customWidth="1"/>
    <col min="3595" max="3595" width="14.7109375" style="8" customWidth="1"/>
    <col min="3596" max="3597" width="11" style="8" bestFit="1" customWidth="1"/>
    <col min="3598" max="3598" width="11" style="8" customWidth="1"/>
    <col min="3599" max="3599" width="11.140625" style="8" bestFit="1" customWidth="1"/>
    <col min="3600" max="3600" width="10.28515625" style="8" bestFit="1" customWidth="1"/>
    <col min="3601" max="3841" width="9.140625" style="8"/>
    <col min="3842" max="3842" width="7.7109375" style="8" customWidth="1"/>
    <col min="3843" max="3843" width="9.5703125" style="8" customWidth="1"/>
    <col min="3844" max="3844" width="13.42578125" style="8" customWidth="1"/>
    <col min="3845" max="3845" width="17.5703125" style="8" customWidth="1"/>
    <col min="3846" max="3846" width="14.42578125" style="8" customWidth="1"/>
    <col min="3847" max="3847" width="0" style="8" hidden="1" customWidth="1"/>
    <col min="3848" max="3848" width="15.140625" style="8" customWidth="1"/>
    <col min="3849" max="3849" width="18.85546875" style="8" customWidth="1"/>
    <col min="3850" max="3850" width="10" style="8" customWidth="1"/>
    <col min="3851" max="3851" width="14.7109375" style="8" customWidth="1"/>
    <col min="3852" max="3853" width="11" style="8" bestFit="1" customWidth="1"/>
    <col min="3854" max="3854" width="11" style="8" customWidth="1"/>
    <col min="3855" max="3855" width="11.140625" style="8" bestFit="1" customWidth="1"/>
    <col min="3856" max="3856" width="10.28515625" style="8" bestFit="1" customWidth="1"/>
    <col min="3857" max="4097" width="9.140625" style="8"/>
    <col min="4098" max="4098" width="7.7109375" style="8" customWidth="1"/>
    <col min="4099" max="4099" width="9.5703125" style="8" customWidth="1"/>
    <col min="4100" max="4100" width="13.42578125" style="8" customWidth="1"/>
    <col min="4101" max="4101" width="17.5703125" style="8" customWidth="1"/>
    <col min="4102" max="4102" width="14.42578125" style="8" customWidth="1"/>
    <col min="4103" max="4103" width="0" style="8" hidden="1" customWidth="1"/>
    <col min="4104" max="4104" width="15.140625" style="8" customWidth="1"/>
    <col min="4105" max="4105" width="18.85546875" style="8" customWidth="1"/>
    <col min="4106" max="4106" width="10" style="8" customWidth="1"/>
    <col min="4107" max="4107" width="14.7109375" style="8" customWidth="1"/>
    <col min="4108" max="4109" width="11" style="8" bestFit="1" customWidth="1"/>
    <col min="4110" max="4110" width="11" style="8" customWidth="1"/>
    <col min="4111" max="4111" width="11.140625" style="8" bestFit="1" customWidth="1"/>
    <col min="4112" max="4112" width="10.28515625" style="8" bestFit="1" customWidth="1"/>
    <col min="4113" max="4353" width="9.140625" style="8"/>
    <col min="4354" max="4354" width="7.7109375" style="8" customWidth="1"/>
    <col min="4355" max="4355" width="9.5703125" style="8" customWidth="1"/>
    <col min="4356" max="4356" width="13.42578125" style="8" customWidth="1"/>
    <col min="4357" max="4357" width="17.5703125" style="8" customWidth="1"/>
    <col min="4358" max="4358" width="14.42578125" style="8" customWidth="1"/>
    <col min="4359" max="4359" width="0" style="8" hidden="1" customWidth="1"/>
    <col min="4360" max="4360" width="15.140625" style="8" customWidth="1"/>
    <col min="4361" max="4361" width="18.85546875" style="8" customWidth="1"/>
    <col min="4362" max="4362" width="10" style="8" customWidth="1"/>
    <col min="4363" max="4363" width="14.7109375" style="8" customWidth="1"/>
    <col min="4364" max="4365" width="11" style="8" bestFit="1" customWidth="1"/>
    <col min="4366" max="4366" width="11" style="8" customWidth="1"/>
    <col min="4367" max="4367" width="11.140625" style="8" bestFit="1" customWidth="1"/>
    <col min="4368" max="4368" width="10.28515625" style="8" bestFit="1" customWidth="1"/>
    <col min="4369" max="4609" width="9.140625" style="8"/>
    <col min="4610" max="4610" width="7.7109375" style="8" customWidth="1"/>
    <col min="4611" max="4611" width="9.5703125" style="8" customWidth="1"/>
    <col min="4612" max="4612" width="13.42578125" style="8" customWidth="1"/>
    <col min="4613" max="4613" width="17.5703125" style="8" customWidth="1"/>
    <col min="4614" max="4614" width="14.42578125" style="8" customWidth="1"/>
    <col min="4615" max="4615" width="0" style="8" hidden="1" customWidth="1"/>
    <col min="4616" max="4616" width="15.140625" style="8" customWidth="1"/>
    <col min="4617" max="4617" width="18.85546875" style="8" customWidth="1"/>
    <col min="4618" max="4618" width="10" style="8" customWidth="1"/>
    <col min="4619" max="4619" width="14.7109375" style="8" customWidth="1"/>
    <col min="4620" max="4621" width="11" style="8" bestFit="1" customWidth="1"/>
    <col min="4622" max="4622" width="11" style="8" customWidth="1"/>
    <col min="4623" max="4623" width="11.140625" style="8" bestFit="1" customWidth="1"/>
    <col min="4624" max="4624" width="10.28515625" style="8" bestFit="1" customWidth="1"/>
    <col min="4625" max="4865" width="9.140625" style="8"/>
    <col min="4866" max="4866" width="7.7109375" style="8" customWidth="1"/>
    <col min="4867" max="4867" width="9.5703125" style="8" customWidth="1"/>
    <col min="4868" max="4868" width="13.42578125" style="8" customWidth="1"/>
    <col min="4869" max="4869" width="17.5703125" style="8" customWidth="1"/>
    <col min="4870" max="4870" width="14.42578125" style="8" customWidth="1"/>
    <col min="4871" max="4871" width="0" style="8" hidden="1" customWidth="1"/>
    <col min="4872" max="4872" width="15.140625" style="8" customWidth="1"/>
    <col min="4873" max="4873" width="18.85546875" style="8" customWidth="1"/>
    <col min="4874" max="4874" width="10" style="8" customWidth="1"/>
    <col min="4875" max="4875" width="14.7109375" style="8" customWidth="1"/>
    <col min="4876" max="4877" width="11" style="8" bestFit="1" customWidth="1"/>
    <col min="4878" max="4878" width="11" style="8" customWidth="1"/>
    <col min="4879" max="4879" width="11.140625" style="8" bestFit="1" customWidth="1"/>
    <col min="4880" max="4880" width="10.28515625" style="8" bestFit="1" customWidth="1"/>
    <col min="4881" max="5121" width="9.140625" style="8"/>
    <col min="5122" max="5122" width="7.7109375" style="8" customWidth="1"/>
    <col min="5123" max="5123" width="9.5703125" style="8" customWidth="1"/>
    <col min="5124" max="5124" width="13.42578125" style="8" customWidth="1"/>
    <col min="5125" max="5125" width="17.5703125" style="8" customWidth="1"/>
    <col min="5126" max="5126" width="14.42578125" style="8" customWidth="1"/>
    <col min="5127" max="5127" width="0" style="8" hidden="1" customWidth="1"/>
    <col min="5128" max="5128" width="15.140625" style="8" customWidth="1"/>
    <col min="5129" max="5129" width="18.85546875" style="8" customWidth="1"/>
    <col min="5130" max="5130" width="10" style="8" customWidth="1"/>
    <col min="5131" max="5131" width="14.7109375" style="8" customWidth="1"/>
    <col min="5132" max="5133" width="11" style="8" bestFit="1" customWidth="1"/>
    <col min="5134" max="5134" width="11" style="8" customWidth="1"/>
    <col min="5135" max="5135" width="11.140625" style="8" bestFit="1" customWidth="1"/>
    <col min="5136" max="5136" width="10.28515625" style="8" bestFit="1" customWidth="1"/>
    <col min="5137" max="5377" width="9.140625" style="8"/>
    <col min="5378" max="5378" width="7.7109375" style="8" customWidth="1"/>
    <col min="5379" max="5379" width="9.5703125" style="8" customWidth="1"/>
    <col min="5380" max="5380" width="13.42578125" style="8" customWidth="1"/>
    <col min="5381" max="5381" width="17.5703125" style="8" customWidth="1"/>
    <col min="5382" max="5382" width="14.42578125" style="8" customWidth="1"/>
    <col min="5383" max="5383" width="0" style="8" hidden="1" customWidth="1"/>
    <col min="5384" max="5384" width="15.140625" style="8" customWidth="1"/>
    <col min="5385" max="5385" width="18.85546875" style="8" customWidth="1"/>
    <col min="5386" max="5386" width="10" style="8" customWidth="1"/>
    <col min="5387" max="5387" width="14.7109375" style="8" customWidth="1"/>
    <col min="5388" max="5389" width="11" style="8" bestFit="1" customWidth="1"/>
    <col min="5390" max="5390" width="11" style="8" customWidth="1"/>
    <col min="5391" max="5391" width="11.140625" style="8" bestFit="1" customWidth="1"/>
    <col min="5392" max="5392" width="10.28515625" style="8" bestFit="1" customWidth="1"/>
    <col min="5393" max="5633" width="9.140625" style="8"/>
    <col min="5634" max="5634" width="7.7109375" style="8" customWidth="1"/>
    <col min="5635" max="5635" width="9.5703125" style="8" customWidth="1"/>
    <col min="5636" max="5636" width="13.42578125" style="8" customWidth="1"/>
    <col min="5637" max="5637" width="17.5703125" style="8" customWidth="1"/>
    <col min="5638" max="5638" width="14.42578125" style="8" customWidth="1"/>
    <col min="5639" max="5639" width="0" style="8" hidden="1" customWidth="1"/>
    <col min="5640" max="5640" width="15.140625" style="8" customWidth="1"/>
    <col min="5641" max="5641" width="18.85546875" style="8" customWidth="1"/>
    <col min="5642" max="5642" width="10" style="8" customWidth="1"/>
    <col min="5643" max="5643" width="14.7109375" style="8" customWidth="1"/>
    <col min="5644" max="5645" width="11" style="8" bestFit="1" customWidth="1"/>
    <col min="5646" max="5646" width="11" style="8" customWidth="1"/>
    <col min="5647" max="5647" width="11.140625" style="8" bestFit="1" customWidth="1"/>
    <col min="5648" max="5648" width="10.28515625" style="8" bestFit="1" customWidth="1"/>
    <col min="5649" max="5889" width="9.140625" style="8"/>
    <col min="5890" max="5890" width="7.7109375" style="8" customWidth="1"/>
    <col min="5891" max="5891" width="9.5703125" style="8" customWidth="1"/>
    <col min="5892" max="5892" width="13.42578125" style="8" customWidth="1"/>
    <col min="5893" max="5893" width="17.5703125" style="8" customWidth="1"/>
    <col min="5894" max="5894" width="14.42578125" style="8" customWidth="1"/>
    <col min="5895" max="5895" width="0" style="8" hidden="1" customWidth="1"/>
    <col min="5896" max="5896" width="15.140625" style="8" customWidth="1"/>
    <col min="5897" max="5897" width="18.85546875" style="8" customWidth="1"/>
    <col min="5898" max="5898" width="10" style="8" customWidth="1"/>
    <col min="5899" max="5899" width="14.7109375" style="8" customWidth="1"/>
    <col min="5900" max="5901" width="11" style="8" bestFit="1" customWidth="1"/>
    <col min="5902" max="5902" width="11" style="8" customWidth="1"/>
    <col min="5903" max="5903" width="11.140625" style="8" bestFit="1" customWidth="1"/>
    <col min="5904" max="5904" width="10.28515625" style="8" bestFit="1" customWidth="1"/>
    <col min="5905" max="6145" width="9.140625" style="8"/>
    <col min="6146" max="6146" width="7.7109375" style="8" customWidth="1"/>
    <col min="6147" max="6147" width="9.5703125" style="8" customWidth="1"/>
    <col min="6148" max="6148" width="13.42578125" style="8" customWidth="1"/>
    <col min="6149" max="6149" width="17.5703125" style="8" customWidth="1"/>
    <col min="6150" max="6150" width="14.42578125" style="8" customWidth="1"/>
    <col min="6151" max="6151" width="0" style="8" hidden="1" customWidth="1"/>
    <col min="6152" max="6152" width="15.140625" style="8" customWidth="1"/>
    <col min="6153" max="6153" width="18.85546875" style="8" customWidth="1"/>
    <col min="6154" max="6154" width="10" style="8" customWidth="1"/>
    <col min="6155" max="6155" width="14.7109375" style="8" customWidth="1"/>
    <col min="6156" max="6157" width="11" style="8" bestFit="1" customWidth="1"/>
    <col min="6158" max="6158" width="11" style="8" customWidth="1"/>
    <col min="6159" max="6159" width="11.140625" style="8" bestFit="1" customWidth="1"/>
    <col min="6160" max="6160" width="10.28515625" style="8" bestFit="1" customWidth="1"/>
    <col min="6161" max="6401" width="9.140625" style="8"/>
    <col min="6402" max="6402" width="7.7109375" style="8" customWidth="1"/>
    <col min="6403" max="6403" width="9.5703125" style="8" customWidth="1"/>
    <col min="6404" max="6404" width="13.42578125" style="8" customWidth="1"/>
    <col min="6405" max="6405" width="17.5703125" style="8" customWidth="1"/>
    <col min="6406" max="6406" width="14.42578125" style="8" customWidth="1"/>
    <col min="6407" max="6407" width="0" style="8" hidden="1" customWidth="1"/>
    <col min="6408" max="6408" width="15.140625" style="8" customWidth="1"/>
    <col min="6409" max="6409" width="18.85546875" style="8" customWidth="1"/>
    <col min="6410" max="6410" width="10" style="8" customWidth="1"/>
    <col min="6411" max="6411" width="14.7109375" style="8" customWidth="1"/>
    <col min="6412" max="6413" width="11" style="8" bestFit="1" customWidth="1"/>
    <col min="6414" max="6414" width="11" style="8" customWidth="1"/>
    <col min="6415" max="6415" width="11.140625" style="8" bestFit="1" customWidth="1"/>
    <col min="6416" max="6416" width="10.28515625" style="8" bestFit="1" customWidth="1"/>
    <col min="6417" max="6657" width="9.140625" style="8"/>
    <col min="6658" max="6658" width="7.7109375" style="8" customWidth="1"/>
    <col min="6659" max="6659" width="9.5703125" style="8" customWidth="1"/>
    <col min="6660" max="6660" width="13.42578125" style="8" customWidth="1"/>
    <col min="6661" max="6661" width="17.5703125" style="8" customWidth="1"/>
    <col min="6662" max="6662" width="14.42578125" style="8" customWidth="1"/>
    <col min="6663" max="6663" width="0" style="8" hidden="1" customWidth="1"/>
    <col min="6664" max="6664" width="15.140625" style="8" customWidth="1"/>
    <col min="6665" max="6665" width="18.85546875" style="8" customWidth="1"/>
    <col min="6666" max="6666" width="10" style="8" customWidth="1"/>
    <col min="6667" max="6667" width="14.7109375" style="8" customWidth="1"/>
    <col min="6668" max="6669" width="11" style="8" bestFit="1" customWidth="1"/>
    <col min="6670" max="6670" width="11" style="8" customWidth="1"/>
    <col min="6671" max="6671" width="11.140625" style="8" bestFit="1" customWidth="1"/>
    <col min="6672" max="6672" width="10.28515625" style="8" bestFit="1" customWidth="1"/>
    <col min="6673" max="6913" width="9.140625" style="8"/>
    <col min="6914" max="6914" width="7.7109375" style="8" customWidth="1"/>
    <col min="6915" max="6915" width="9.5703125" style="8" customWidth="1"/>
    <col min="6916" max="6916" width="13.42578125" style="8" customWidth="1"/>
    <col min="6917" max="6917" width="17.5703125" style="8" customWidth="1"/>
    <col min="6918" max="6918" width="14.42578125" style="8" customWidth="1"/>
    <col min="6919" max="6919" width="0" style="8" hidden="1" customWidth="1"/>
    <col min="6920" max="6920" width="15.140625" style="8" customWidth="1"/>
    <col min="6921" max="6921" width="18.85546875" style="8" customWidth="1"/>
    <col min="6922" max="6922" width="10" style="8" customWidth="1"/>
    <col min="6923" max="6923" width="14.7109375" style="8" customWidth="1"/>
    <col min="6924" max="6925" width="11" style="8" bestFit="1" customWidth="1"/>
    <col min="6926" max="6926" width="11" style="8" customWidth="1"/>
    <col min="6927" max="6927" width="11.140625" style="8" bestFit="1" customWidth="1"/>
    <col min="6928" max="6928" width="10.28515625" style="8" bestFit="1" customWidth="1"/>
    <col min="6929" max="7169" width="9.140625" style="8"/>
    <col min="7170" max="7170" width="7.7109375" style="8" customWidth="1"/>
    <col min="7171" max="7171" width="9.5703125" style="8" customWidth="1"/>
    <col min="7172" max="7172" width="13.42578125" style="8" customWidth="1"/>
    <col min="7173" max="7173" width="17.5703125" style="8" customWidth="1"/>
    <col min="7174" max="7174" width="14.42578125" style="8" customWidth="1"/>
    <col min="7175" max="7175" width="0" style="8" hidden="1" customWidth="1"/>
    <col min="7176" max="7176" width="15.140625" style="8" customWidth="1"/>
    <col min="7177" max="7177" width="18.85546875" style="8" customWidth="1"/>
    <col min="7178" max="7178" width="10" style="8" customWidth="1"/>
    <col min="7179" max="7179" width="14.7109375" style="8" customWidth="1"/>
    <col min="7180" max="7181" width="11" style="8" bestFit="1" customWidth="1"/>
    <col min="7182" max="7182" width="11" style="8" customWidth="1"/>
    <col min="7183" max="7183" width="11.140625" style="8" bestFit="1" customWidth="1"/>
    <col min="7184" max="7184" width="10.28515625" style="8" bestFit="1" customWidth="1"/>
    <col min="7185" max="7425" width="9.140625" style="8"/>
    <col min="7426" max="7426" width="7.7109375" style="8" customWidth="1"/>
    <col min="7427" max="7427" width="9.5703125" style="8" customWidth="1"/>
    <col min="7428" max="7428" width="13.42578125" style="8" customWidth="1"/>
    <col min="7429" max="7429" width="17.5703125" style="8" customWidth="1"/>
    <col min="7430" max="7430" width="14.42578125" style="8" customWidth="1"/>
    <col min="7431" max="7431" width="0" style="8" hidden="1" customWidth="1"/>
    <col min="7432" max="7432" width="15.140625" style="8" customWidth="1"/>
    <col min="7433" max="7433" width="18.85546875" style="8" customWidth="1"/>
    <col min="7434" max="7434" width="10" style="8" customWidth="1"/>
    <col min="7435" max="7435" width="14.7109375" style="8" customWidth="1"/>
    <col min="7436" max="7437" width="11" style="8" bestFit="1" customWidth="1"/>
    <col min="7438" max="7438" width="11" style="8" customWidth="1"/>
    <col min="7439" max="7439" width="11.140625" style="8" bestFit="1" customWidth="1"/>
    <col min="7440" max="7440" width="10.28515625" style="8" bestFit="1" customWidth="1"/>
    <col min="7441" max="7681" width="9.140625" style="8"/>
    <col min="7682" max="7682" width="7.7109375" style="8" customWidth="1"/>
    <col min="7683" max="7683" width="9.5703125" style="8" customWidth="1"/>
    <col min="7684" max="7684" width="13.42578125" style="8" customWidth="1"/>
    <col min="7685" max="7685" width="17.5703125" style="8" customWidth="1"/>
    <col min="7686" max="7686" width="14.42578125" style="8" customWidth="1"/>
    <col min="7687" max="7687" width="0" style="8" hidden="1" customWidth="1"/>
    <col min="7688" max="7688" width="15.140625" style="8" customWidth="1"/>
    <col min="7689" max="7689" width="18.85546875" style="8" customWidth="1"/>
    <col min="7690" max="7690" width="10" style="8" customWidth="1"/>
    <col min="7691" max="7691" width="14.7109375" style="8" customWidth="1"/>
    <col min="7692" max="7693" width="11" style="8" bestFit="1" customWidth="1"/>
    <col min="7694" max="7694" width="11" style="8" customWidth="1"/>
    <col min="7695" max="7695" width="11.140625" style="8" bestFit="1" customWidth="1"/>
    <col min="7696" max="7696" width="10.28515625" style="8" bestFit="1" customWidth="1"/>
    <col min="7697" max="7937" width="9.140625" style="8"/>
    <col min="7938" max="7938" width="7.7109375" style="8" customWidth="1"/>
    <col min="7939" max="7939" width="9.5703125" style="8" customWidth="1"/>
    <col min="7940" max="7940" width="13.42578125" style="8" customWidth="1"/>
    <col min="7941" max="7941" width="17.5703125" style="8" customWidth="1"/>
    <col min="7942" max="7942" width="14.42578125" style="8" customWidth="1"/>
    <col min="7943" max="7943" width="0" style="8" hidden="1" customWidth="1"/>
    <col min="7944" max="7944" width="15.140625" style="8" customWidth="1"/>
    <col min="7945" max="7945" width="18.85546875" style="8" customWidth="1"/>
    <col min="7946" max="7946" width="10" style="8" customWidth="1"/>
    <col min="7947" max="7947" width="14.7109375" style="8" customWidth="1"/>
    <col min="7948" max="7949" width="11" style="8" bestFit="1" customWidth="1"/>
    <col min="7950" max="7950" width="11" style="8" customWidth="1"/>
    <col min="7951" max="7951" width="11.140625" style="8" bestFit="1" customWidth="1"/>
    <col min="7952" max="7952" width="10.28515625" style="8" bestFit="1" customWidth="1"/>
    <col min="7953" max="8193" width="9.140625" style="8"/>
    <col min="8194" max="8194" width="7.7109375" style="8" customWidth="1"/>
    <col min="8195" max="8195" width="9.5703125" style="8" customWidth="1"/>
    <col min="8196" max="8196" width="13.42578125" style="8" customWidth="1"/>
    <col min="8197" max="8197" width="17.5703125" style="8" customWidth="1"/>
    <col min="8198" max="8198" width="14.42578125" style="8" customWidth="1"/>
    <col min="8199" max="8199" width="0" style="8" hidden="1" customWidth="1"/>
    <col min="8200" max="8200" width="15.140625" style="8" customWidth="1"/>
    <col min="8201" max="8201" width="18.85546875" style="8" customWidth="1"/>
    <col min="8202" max="8202" width="10" style="8" customWidth="1"/>
    <col min="8203" max="8203" width="14.7109375" style="8" customWidth="1"/>
    <col min="8204" max="8205" width="11" style="8" bestFit="1" customWidth="1"/>
    <col min="8206" max="8206" width="11" style="8" customWidth="1"/>
    <col min="8207" max="8207" width="11.140625" style="8" bestFit="1" customWidth="1"/>
    <col min="8208" max="8208" width="10.28515625" style="8" bestFit="1" customWidth="1"/>
    <col min="8209" max="8449" width="9.140625" style="8"/>
    <col min="8450" max="8450" width="7.7109375" style="8" customWidth="1"/>
    <col min="8451" max="8451" width="9.5703125" style="8" customWidth="1"/>
    <col min="8452" max="8452" width="13.42578125" style="8" customWidth="1"/>
    <col min="8453" max="8453" width="17.5703125" style="8" customWidth="1"/>
    <col min="8454" max="8454" width="14.42578125" style="8" customWidth="1"/>
    <col min="8455" max="8455" width="0" style="8" hidden="1" customWidth="1"/>
    <col min="8456" max="8456" width="15.140625" style="8" customWidth="1"/>
    <col min="8457" max="8457" width="18.85546875" style="8" customWidth="1"/>
    <col min="8458" max="8458" width="10" style="8" customWidth="1"/>
    <col min="8459" max="8459" width="14.7109375" style="8" customWidth="1"/>
    <col min="8460" max="8461" width="11" style="8" bestFit="1" customWidth="1"/>
    <col min="8462" max="8462" width="11" style="8" customWidth="1"/>
    <col min="8463" max="8463" width="11.140625" style="8" bestFit="1" customWidth="1"/>
    <col min="8464" max="8464" width="10.28515625" style="8" bestFit="1" customWidth="1"/>
    <col min="8465" max="8705" width="9.140625" style="8"/>
    <col min="8706" max="8706" width="7.7109375" style="8" customWidth="1"/>
    <col min="8707" max="8707" width="9.5703125" style="8" customWidth="1"/>
    <col min="8708" max="8708" width="13.42578125" style="8" customWidth="1"/>
    <col min="8709" max="8709" width="17.5703125" style="8" customWidth="1"/>
    <col min="8710" max="8710" width="14.42578125" style="8" customWidth="1"/>
    <col min="8711" max="8711" width="0" style="8" hidden="1" customWidth="1"/>
    <col min="8712" max="8712" width="15.140625" style="8" customWidth="1"/>
    <col min="8713" max="8713" width="18.85546875" style="8" customWidth="1"/>
    <col min="8714" max="8714" width="10" style="8" customWidth="1"/>
    <col min="8715" max="8715" width="14.7109375" style="8" customWidth="1"/>
    <col min="8716" max="8717" width="11" style="8" bestFit="1" customWidth="1"/>
    <col min="8718" max="8718" width="11" style="8" customWidth="1"/>
    <col min="8719" max="8719" width="11.140625" style="8" bestFit="1" customWidth="1"/>
    <col min="8720" max="8720" width="10.28515625" style="8" bestFit="1" customWidth="1"/>
    <col min="8721" max="8961" width="9.140625" style="8"/>
    <col min="8962" max="8962" width="7.7109375" style="8" customWidth="1"/>
    <col min="8963" max="8963" width="9.5703125" style="8" customWidth="1"/>
    <col min="8964" max="8964" width="13.42578125" style="8" customWidth="1"/>
    <col min="8965" max="8965" width="17.5703125" style="8" customWidth="1"/>
    <col min="8966" max="8966" width="14.42578125" style="8" customWidth="1"/>
    <col min="8967" max="8967" width="0" style="8" hidden="1" customWidth="1"/>
    <col min="8968" max="8968" width="15.140625" style="8" customWidth="1"/>
    <col min="8969" max="8969" width="18.85546875" style="8" customWidth="1"/>
    <col min="8970" max="8970" width="10" style="8" customWidth="1"/>
    <col min="8971" max="8971" width="14.7109375" style="8" customWidth="1"/>
    <col min="8972" max="8973" width="11" style="8" bestFit="1" customWidth="1"/>
    <col min="8974" max="8974" width="11" style="8" customWidth="1"/>
    <col min="8975" max="8975" width="11.140625" style="8" bestFit="1" customWidth="1"/>
    <col min="8976" max="8976" width="10.28515625" style="8" bestFit="1" customWidth="1"/>
    <col min="8977" max="9217" width="9.140625" style="8"/>
    <col min="9218" max="9218" width="7.7109375" style="8" customWidth="1"/>
    <col min="9219" max="9219" width="9.5703125" style="8" customWidth="1"/>
    <col min="9220" max="9220" width="13.42578125" style="8" customWidth="1"/>
    <col min="9221" max="9221" width="17.5703125" style="8" customWidth="1"/>
    <col min="9222" max="9222" width="14.42578125" style="8" customWidth="1"/>
    <col min="9223" max="9223" width="0" style="8" hidden="1" customWidth="1"/>
    <col min="9224" max="9224" width="15.140625" style="8" customWidth="1"/>
    <col min="9225" max="9225" width="18.85546875" style="8" customWidth="1"/>
    <col min="9226" max="9226" width="10" style="8" customWidth="1"/>
    <col min="9227" max="9227" width="14.7109375" style="8" customWidth="1"/>
    <col min="9228" max="9229" width="11" style="8" bestFit="1" customWidth="1"/>
    <col min="9230" max="9230" width="11" style="8" customWidth="1"/>
    <col min="9231" max="9231" width="11.140625" style="8" bestFit="1" customWidth="1"/>
    <col min="9232" max="9232" width="10.28515625" style="8" bestFit="1" customWidth="1"/>
    <col min="9233" max="9473" width="9.140625" style="8"/>
    <col min="9474" max="9474" width="7.7109375" style="8" customWidth="1"/>
    <col min="9475" max="9475" width="9.5703125" style="8" customWidth="1"/>
    <col min="9476" max="9476" width="13.42578125" style="8" customWidth="1"/>
    <col min="9477" max="9477" width="17.5703125" style="8" customWidth="1"/>
    <col min="9478" max="9478" width="14.42578125" style="8" customWidth="1"/>
    <col min="9479" max="9479" width="0" style="8" hidden="1" customWidth="1"/>
    <col min="9480" max="9480" width="15.140625" style="8" customWidth="1"/>
    <col min="9481" max="9481" width="18.85546875" style="8" customWidth="1"/>
    <col min="9482" max="9482" width="10" style="8" customWidth="1"/>
    <col min="9483" max="9483" width="14.7109375" style="8" customWidth="1"/>
    <col min="9484" max="9485" width="11" style="8" bestFit="1" customWidth="1"/>
    <col min="9486" max="9486" width="11" style="8" customWidth="1"/>
    <col min="9487" max="9487" width="11.140625" style="8" bestFit="1" customWidth="1"/>
    <col min="9488" max="9488" width="10.28515625" style="8" bestFit="1" customWidth="1"/>
    <col min="9489" max="9729" width="9.140625" style="8"/>
    <col min="9730" max="9730" width="7.7109375" style="8" customWidth="1"/>
    <col min="9731" max="9731" width="9.5703125" style="8" customWidth="1"/>
    <col min="9732" max="9732" width="13.42578125" style="8" customWidth="1"/>
    <col min="9733" max="9733" width="17.5703125" style="8" customWidth="1"/>
    <col min="9734" max="9734" width="14.42578125" style="8" customWidth="1"/>
    <col min="9735" max="9735" width="0" style="8" hidden="1" customWidth="1"/>
    <col min="9736" max="9736" width="15.140625" style="8" customWidth="1"/>
    <col min="9737" max="9737" width="18.85546875" style="8" customWidth="1"/>
    <col min="9738" max="9738" width="10" style="8" customWidth="1"/>
    <col min="9739" max="9739" width="14.7109375" style="8" customWidth="1"/>
    <col min="9740" max="9741" width="11" style="8" bestFit="1" customWidth="1"/>
    <col min="9742" max="9742" width="11" style="8" customWidth="1"/>
    <col min="9743" max="9743" width="11.140625" style="8" bestFit="1" customWidth="1"/>
    <col min="9744" max="9744" width="10.28515625" style="8" bestFit="1" customWidth="1"/>
    <col min="9745" max="9985" width="9.140625" style="8"/>
    <col min="9986" max="9986" width="7.7109375" style="8" customWidth="1"/>
    <col min="9987" max="9987" width="9.5703125" style="8" customWidth="1"/>
    <col min="9988" max="9988" width="13.42578125" style="8" customWidth="1"/>
    <col min="9989" max="9989" width="17.5703125" style="8" customWidth="1"/>
    <col min="9990" max="9990" width="14.42578125" style="8" customWidth="1"/>
    <col min="9991" max="9991" width="0" style="8" hidden="1" customWidth="1"/>
    <col min="9992" max="9992" width="15.140625" style="8" customWidth="1"/>
    <col min="9993" max="9993" width="18.85546875" style="8" customWidth="1"/>
    <col min="9994" max="9994" width="10" style="8" customWidth="1"/>
    <col min="9995" max="9995" width="14.7109375" style="8" customWidth="1"/>
    <col min="9996" max="9997" width="11" style="8" bestFit="1" customWidth="1"/>
    <col min="9998" max="9998" width="11" style="8" customWidth="1"/>
    <col min="9999" max="9999" width="11.140625" style="8" bestFit="1" customWidth="1"/>
    <col min="10000" max="10000" width="10.28515625" style="8" bestFit="1" customWidth="1"/>
    <col min="10001" max="10241" width="9.140625" style="8"/>
    <col min="10242" max="10242" width="7.7109375" style="8" customWidth="1"/>
    <col min="10243" max="10243" width="9.5703125" style="8" customWidth="1"/>
    <col min="10244" max="10244" width="13.42578125" style="8" customWidth="1"/>
    <col min="10245" max="10245" width="17.5703125" style="8" customWidth="1"/>
    <col min="10246" max="10246" width="14.42578125" style="8" customWidth="1"/>
    <col min="10247" max="10247" width="0" style="8" hidden="1" customWidth="1"/>
    <col min="10248" max="10248" width="15.140625" style="8" customWidth="1"/>
    <col min="10249" max="10249" width="18.85546875" style="8" customWidth="1"/>
    <col min="10250" max="10250" width="10" style="8" customWidth="1"/>
    <col min="10251" max="10251" width="14.7109375" style="8" customWidth="1"/>
    <col min="10252" max="10253" width="11" style="8" bestFit="1" customWidth="1"/>
    <col min="10254" max="10254" width="11" style="8" customWidth="1"/>
    <col min="10255" max="10255" width="11.140625" style="8" bestFit="1" customWidth="1"/>
    <col min="10256" max="10256" width="10.28515625" style="8" bestFit="1" customWidth="1"/>
    <col min="10257" max="10497" width="9.140625" style="8"/>
    <col min="10498" max="10498" width="7.7109375" style="8" customWidth="1"/>
    <col min="10499" max="10499" width="9.5703125" style="8" customWidth="1"/>
    <col min="10500" max="10500" width="13.42578125" style="8" customWidth="1"/>
    <col min="10501" max="10501" width="17.5703125" style="8" customWidth="1"/>
    <col min="10502" max="10502" width="14.42578125" style="8" customWidth="1"/>
    <col min="10503" max="10503" width="0" style="8" hidden="1" customWidth="1"/>
    <col min="10504" max="10504" width="15.140625" style="8" customWidth="1"/>
    <col min="10505" max="10505" width="18.85546875" style="8" customWidth="1"/>
    <col min="10506" max="10506" width="10" style="8" customWidth="1"/>
    <col min="10507" max="10507" width="14.7109375" style="8" customWidth="1"/>
    <col min="10508" max="10509" width="11" style="8" bestFit="1" customWidth="1"/>
    <col min="10510" max="10510" width="11" style="8" customWidth="1"/>
    <col min="10511" max="10511" width="11.140625" style="8" bestFit="1" customWidth="1"/>
    <col min="10512" max="10512" width="10.28515625" style="8" bestFit="1" customWidth="1"/>
    <col min="10513" max="10753" width="9.140625" style="8"/>
    <col min="10754" max="10754" width="7.7109375" style="8" customWidth="1"/>
    <col min="10755" max="10755" width="9.5703125" style="8" customWidth="1"/>
    <col min="10756" max="10756" width="13.42578125" style="8" customWidth="1"/>
    <col min="10757" max="10757" width="17.5703125" style="8" customWidth="1"/>
    <col min="10758" max="10758" width="14.42578125" style="8" customWidth="1"/>
    <col min="10759" max="10759" width="0" style="8" hidden="1" customWidth="1"/>
    <col min="10760" max="10760" width="15.140625" style="8" customWidth="1"/>
    <col min="10761" max="10761" width="18.85546875" style="8" customWidth="1"/>
    <col min="10762" max="10762" width="10" style="8" customWidth="1"/>
    <col min="10763" max="10763" width="14.7109375" style="8" customWidth="1"/>
    <col min="10764" max="10765" width="11" style="8" bestFit="1" customWidth="1"/>
    <col min="10766" max="10766" width="11" style="8" customWidth="1"/>
    <col min="10767" max="10767" width="11.140625" style="8" bestFit="1" customWidth="1"/>
    <col min="10768" max="10768" width="10.28515625" style="8" bestFit="1" customWidth="1"/>
    <col min="10769" max="11009" width="9.140625" style="8"/>
    <col min="11010" max="11010" width="7.7109375" style="8" customWidth="1"/>
    <col min="11011" max="11011" width="9.5703125" style="8" customWidth="1"/>
    <col min="11012" max="11012" width="13.42578125" style="8" customWidth="1"/>
    <col min="11013" max="11013" width="17.5703125" style="8" customWidth="1"/>
    <col min="11014" max="11014" width="14.42578125" style="8" customWidth="1"/>
    <col min="11015" max="11015" width="0" style="8" hidden="1" customWidth="1"/>
    <col min="11016" max="11016" width="15.140625" style="8" customWidth="1"/>
    <col min="11017" max="11017" width="18.85546875" style="8" customWidth="1"/>
    <col min="11018" max="11018" width="10" style="8" customWidth="1"/>
    <col min="11019" max="11019" width="14.7109375" style="8" customWidth="1"/>
    <col min="11020" max="11021" width="11" style="8" bestFit="1" customWidth="1"/>
    <col min="11022" max="11022" width="11" style="8" customWidth="1"/>
    <col min="11023" max="11023" width="11.140625" style="8" bestFit="1" customWidth="1"/>
    <col min="11024" max="11024" width="10.28515625" style="8" bestFit="1" customWidth="1"/>
    <col min="11025" max="11265" width="9.140625" style="8"/>
    <col min="11266" max="11266" width="7.7109375" style="8" customWidth="1"/>
    <col min="11267" max="11267" width="9.5703125" style="8" customWidth="1"/>
    <col min="11268" max="11268" width="13.42578125" style="8" customWidth="1"/>
    <col min="11269" max="11269" width="17.5703125" style="8" customWidth="1"/>
    <col min="11270" max="11270" width="14.42578125" style="8" customWidth="1"/>
    <col min="11271" max="11271" width="0" style="8" hidden="1" customWidth="1"/>
    <col min="11272" max="11272" width="15.140625" style="8" customWidth="1"/>
    <col min="11273" max="11273" width="18.85546875" style="8" customWidth="1"/>
    <col min="11274" max="11274" width="10" style="8" customWidth="1"/>
    <col min="11275" max="11275" width="14.7109375" style="8" customWidth="1"/>
    <col min="11276" max="11277" width="11" style="8" bestFit="1" customWidth="1"/>
    <col min="11278" max="11278" width="11" style="8" customWidth="1"/>
    <col min="11279" max="11279" width="11.140625" style="8" bestFit="1" customWidth="1"/>
    <col min="11280" max="11280" width="10.28515625" style="8" bestFit="1" customWidth="1"/>
    <col min="11281" max="11521" width="9.140625" style="8"/>
    <col min="11522" max="11522" width="7.7109375" style="8" customWidth="1"/>
    <col min="11523" max="11523" width="9.5703125" style="8" customWidth="1"/>
    <col min="11524" max="11524" width="13.42578125" style="8" customWidth="1"/>
    <col min="11525" max="11525" width="17.5703125" style="8" customWidth="1"/>
    <col min="11526" max="11526" width="14.42578125" style="8" customWidth="1"/>
    <col min="11527" max="11527" width="0" style="8" hidden="1" customWidth="1"/>
    <col min="11528" max="11528" width="15.140625" style="8" customWidth="1"/>
    <col min="11529" max="11529" width="18.85546875" style="8" customWidth="1"/>
    <col min="11530" max="11530" width="10" style="8" customWidth="1"/>
    <col min="11531" max="11531" width="14.7109375" style="8" customWidth="1"/>
    <col min="11532" max="11533" width="11" style="8" bestFit="1" customWidth="1"/>
    <col min="11534" max="11534" width="11" style="8" customWidth="1"/>
    <col min="11535" max="11535" width="11.140625" style="8" bestFit="1" customWidth="1"/>
    <col min="11536" max="11536" width="10.28515625" style="8" bestFit="1" customWidth="1"/>
    <col min="11537" max="11777" width="9.140625" style="8"/>
    <col min="11778" max="11778" width="7.7109375" style="8" customWidth="1"/>
    <col min="11779" max="11779" width="9.5703125" style="8" customWidth="1"/>
    <col min="11780" max="11780" width="13.42578125" style="8" customWidth="1"/>
    <col min="11781" max="11781" width="17.5703125" style="8" customWidth="1"/>
    <col min="11782" max="11782" width="14.42578125" style="8" customWidth="1"/>
    <col min="11783" max="11783" width="0" style="8" hidden="1" customWidth="1"/>
    <col min="11784" max="11784" width="15.140625" style="8" customWidth="1"/>
    <col min="11785" max="11785" width="18.85546875" style="8" customWidth="1"/>
    <col min="11786" max="11786" width="10" style="8" customWidth="1"/>
    <col min="11787" max="11787" width="14.7109375" style="8" customWidth="1"/>
    <col min="11788" max="11789" width="11" style="8" bestFit="1" customWidth="1"/>
    <col min="11790" max="11790" width="11" style="8" customWidth="1"/>
    <col min="11791" max="11791" width="11.140625" style="8" bestFit="1" customWidth="1"/>
    <col min="11792" max="11792" width="10.28515625" style="8" bestFit="1" customWidth="1"/>
    <col min="11793" max="12033" width="9.140625" style="8"/>
    <col min="12034" max="12034" width="7.7109375" style="8" customWidth="1"/>
    <col min="12035" max="12035" width="9.5703125" style="8" customWidth="1"/>
    <col min="12036" max="12036" width="13.42578125" style="8" customWidth="1"/>
    <col min="12037" max="12037" width="17.5703125" style="8" customWidth="1"/>
    <col min="12038" max="12038" width="14.42578125" style="8" customWidth="1"/>
    <col min="12039" max="12039" width="0" style="8" hidden="1" customWidth="1"/>
    <col min="12040" max="12040" width="15.140625" style="8" customWidth="1"/>
    <col min="12041" max="12041" width="18.85546875" style="8" customWidth="1"/>
    <col min="12042" max="12042" width="10" style="8" customWidth="1"/>
    <col min="12043" max="12043" width="14.7109375" style="8" customWidth="1"/>
    <col min="12044" max="12045" width="11" style="8" bestFit="1" customWidth="1"/>
    <col min="12046" max="12046" width="11" style="8" customWidth="1"/>
    <col min="12047" max="12047" width="11.140625" style="8" bestFit="1" customWidth="1"/>
    <col min="12048" max="12048" width="10.28515625" style="8" bestFit="1" customWidth="1"/>
    <col min="12049" max="12289" width="9.140625" style="8"/>
    <col min="12290" max="12290" width="7.7109375" style="8" customWidth="1"/>
    <col min="12291" max="12291" width="9.5703125" style="8" customWidth="1"/>
    <col min="12292" max="12292" width="13.42578125" style="8" customWidth="1"/>
    <col min="12293" max="12293" width="17.5703125" style="8" customWidth="1"/>
    <col min="12294" max="12294" width="14.42578125" style="8" customWidth="1"/>
    <col min="12295" max="12295" width="0" style="8" hidden="1" customWidth="1"/>
    <col min="12296" max="12296" width="15.140625" style="8" customWidth="1"/>
    <col min="12297" max="12297" width="18.85546875" style="8" customWidth="1"/>
    <col min="12298" max="12298" width="10" style="8" customWidth="1"/>
    <col min="12299" max="12299" width="14.7109375" style="8" customWidth="1"/>
    <col min="12300" max="12301" width="11" style="8" bestFit="1" customWidth="1"/>
    <col min="12302" max="12302" width="11" style="8" customWidth="1"/>
    <col min="12303" max="12303" width="11.140625" style="8" bestFit="1" customWidth="1"/>
    <col min="12304" max="12304" width="10.28515625" style="8" bestFit="1" customWidth="1"/>
    <col min="12305" max="12545" width="9.140625" style="8"/>
    <col min="12546" max="12546" width="7.7109375" style="8" customWidth="1"/>
    <col min="12547" max="12547" width="9.5703125" style="8" customWidth="1"/>
    <col min="12548" max="12548" width="13.42578125" style="8" customWidth="1"/>
    <col min="12549" max="12549" width="17.5703125" style="8" customWidth="1"/>
    <col min="12550" max="12550" width="14.42578125" style="8" customWidth="1"/>
    <col min="12551" max="12551" width="0" style="8" hidden="1" customWidth="1"/>
    <col min="12552" max="12552" width="15.140625" style="8" customWidth="1"/>
    <col min="12553" max="12553" width="18.85546875" style="8" customWidth="1"/>
    <col min="12554" max="12554" width="10" style="8" customWidth="1"/>
    <col min="12555" max="12555" width="14.7109375" style="8" customWidth="1"/>
    <col min="12556" max="12557" width="11" style="8" bestFit="1" customWidth="1"/>
    <col min="12558" max="12558" width="11" style="8" customWidth="1"/>
    <col min="12559" max="12559" width="11.140625" style="8" bestFit="1" customWidth="1"/>
    <col min="12560" max="12560" width="10.28515625" style="8" bestFit="1" customWidth="1"/>
    <col min="12561" max="12801" width="9.140625" style="8"/>
    <col min="12802" max="12802" width="7.7109375" style="8" customWidth="1"/>
    <col min="12803" max="12803" width="9.5703125" style="8" customWidth="1"/>
    <col min="12804" max="12804" width="13.42578125" style="8" customWidth="1"/>
    <col min="12805" max="12805" width="17.5703125" style="8" customWidth="1"/>
    <col min="12806" max="12806" width="14.42578125" style="8" customWidth="1"/>
    <col min="12807" max="12807" width="0" style="8" hidden="1" customWidth="1"/>
    <col min="12808" max="12808" width="15.140625" style="8" customWidth="1"/>
    <col min="12809" max="12809" width="18.85546875" style="8" customWidth="1"/>
    <col min="12810" max="12810" width="10" style="8" customWidth="1"/>
    <col min="12811" max="12811" width="14.7109375" style="8" customWidth="1"/>
    <col min="12812" max="12813" width="11" style="8" bestFit="1" customWidth="1"/>
    <col min="12814" max="12814" width="11" style="8" customWidth="1"/>
    <col min="12815" max="12815" width="11.140625" style="8" bestFit="1" customWidth="1"/>
    <col min="12816" max="12816" width="10.28515625" style="8" bestFit="1" customWidth="1"/>
    <col min="12817" max="13057" width="9.140625" style="8"/>
    <col min="13058" max="13058" width="7.7109375" style="8" customWidth="1"/>
    <col min="13059" max="13059" width="9.5703125" style="8" customWidth="1"/>
    <col min="13060" max="13060" width="13.42578125" style="8" customWidth="1"/>
    <col min="13061" max="13061" width="17.5703125" style="8" customWidth="1"/>
    <col min="13062" max="13062" width="14.42578125" style="8" customWidth="1"/>
    <col min="13063" max="13063" width="0" style="8" hidden="1" customWidth="1"/>
    <col min="13064" max="13064" width="15.140625" style="8" customWidth="1"/>
    <col min="13065" max="13065" width="18.85546875" style="8" customWidth="1"/>
    <col min="13066" max="13066" width="10" style="8" customWidth="1"/>
    <col min="13067" max="13067" width="14.7109375" style="8" customWidth="1"/>
    <col min="13068" max="13069" width="11" style="8" bestFit="1" customWidth="1"/>
    <col min="13070" max="13070" width="11" style="8" customWidth="1"/>
    <col min="13071" max="13071" width="11.140625" style="8" bestFit="1" customWidth="1"/>
    <col min="13072" max="13072" width="10.28515625" style="8" bestFit="1" customWidth="1"/>
    <col min="13073" max="13313" width="9.140625" style="8"/>
    <col min="13314" max="13314" width="7.7109375" style="8" customWidth="1"/>
    <col min="13315" max="13315" width="9.5703125" style="8" customWidth="1"/>
    <col min="13316" max="13316" width="13.42578125" style="8" customWidth="1"/>
    <col min="13317" max="13317" width="17.5703125" style="8" customWidth="1"/>
    <col min="13318" max="13318" width="14.42578125" style="8" customWidth="1"/>
    <col min="13319" max="13319" width="0" style="8" hidden="1" customWidth="1"/>
    <col min="13320" max="13320" width="15.140625" style="8" customWidth="1"/>
    <col min="13321" max="13321" width="18.85546875" style="8" customWidth="1"/>
    <col min="13322" max="13322" width="10" style="8" customWidth="1"/>
    <col min="13323" max="13323" width="14.7109375" style="8" customWidth="1"/>
    <col min="13324" max="13325" width="11" style="8" bestFit="1" customWidth="1"/>
    <col min="13326" max="13326" width="11" style="8" customWidth="1"/>
    <col min="13327" max="13327" width="11.140625" style="8" bestFit="1" customWidth="1"/>
    <col min="13328" max="13328" width="10.28515625" style="8" bestFit="1" customWidth="1"/>
    <col min="13329" max="13569" width="9.140625" style="8"/>
    <col min="13570" max="13570" width="7.7109375" style="8" customWidth="1"/>
    <col min="13571" max="13571" width="9.5703125" style="8" customWidth="1"/>
    <col min="13572" max="13572" width="13.42578125" style="8" customWidth="1"/>
    <col min="13573" max="13573" width="17.5703125" style="8" customWidth="1"/>
    <col min="13574" max="13574" width="14.42578125" style="8" customWidth="1"/>
    <col min="13575" max="13575" width="0" style="8" hidden="1" customWidth="1"/>
    <col min="13576" max="13576" width="15.140625" style="8" customWidth="1"/>
    <col min="13577" max="13577" width="18.85546875" style="8" customWidth="1"/>
    <col min="13578" max="13578" width="10" style="8" customWidth="1"/>
    <col min="13579" max="13579" width="14.7109375" style="8" customWidth="1"/>
    <col min="13580" max="13581" width="11" style="8" bestFit="1" customWidth="1"/>
    <col min="13582" max="13582" width="11" style="8" customWidth="1"/>
    <col min="13583" max="13583" width="11.140625" style="8" bestFit="1" customWidth="1"/>
    <col min="13584" max="13584" width="10.28515625" style="8" bestFit="1" customWidth="1"/>
    <col min="13585" max="13825" width="9.140625" style="8"/>
    <col min="13826" max="13826" width="7.7109375" style="8" customWidth="1"/>
    <col min="13827" max="13827" width="9.5703125" style="8" customWidth="1"/>
    <col min="13828" max="13828" width="13.42578125" style="8" customWidth="1"/>
    <col min="13829" max="13829" width="17.5703125" style="8" customWidth="1"/>
    <col min="13830" max="13830" width="14.42578125" style="8" customWidth="1"/>
    <col min="13831" max="13831" width="0" style="8" hidden="1" customWidth="1"/>
    <col min="13832" max="13832" width="15.140625" style="8" customWidth="1"/>
    <col min="13833" max="13833" width="18.85546875" style="8" customWidth="1"/>
    <col min="13834" max="13834" width="10" style="8" customWidth="1"/>
    <col min="13835" max="13835" width="14.7109375" style="8" customWidth="1"/>
    <col min="13836" max="13837" width="11" style="8" bestFit="1" customWidth="1"/>
    <col min="13838" max="13838" width="11" style="8" customWidth="1"/>
    <col min="13839" max="13839" width="11.140625" style="8" bestFit="1" customWidth="1"/>
    <col min="13840" max="13840" width="10.28515625" style="8" bestFit="1" customWidth="1"/>
    <col min="13841" max="14081" width="9.140625" style="8"/>
    <col min="14082" max="14082" width="7.7109375" style="8" customWidth="1"/>
    <col min="14083" max="14083" width="9.5703125" style="8" customWidth="1"/>
    <col min="14084" max="14084" width="13.42578125" style="8" customWidth="1"/>
    <col min="14085" max="14085" width="17.5703125" style="8" customWidth="1"/>
    <col min="14086" max="14086" width="14.42578125" style="8" customWidth="1"/>
    <col min="14087" max="14087" width="0" style="8" hidden="1" customWidth="1"/>
    <col min="14088" max="14088" width="15.140625" style="8" customWidth="1"/>
    <col min="14089" max="14089" width="18.85546875" style="8" customWidth="1"/>
    <col min="14090" max="14090" width="10" style="8" customWidth="1"/>
    <col min="14091" max="14091" width="14.7109375" style="8" customWidth="1"/>
    <col min="14092" max="14093" width="11" style="8" bestFit="1" customWidth="1"/>
    <col min="14094" max="14094" width="11" style="8" customWidth="1"/>
    <col min="14095" max="14095" width="11.140625" style="8" bestFit="1" customWidth="1"/>
    <col min="14096" max="14096" width="10.28515625" style="8" bestFit="1" customWidth="1"/>
    <col min="14097" max="14337" width="9.140625" style="8"/>
    <col min="14338" max="14338" width="7.7109375" style="8" customWidth="1"/>
    <col min="14339" max="14339" width="9.5703125" style="8" customWidth="1"/>
    <col min="14340" max="14340" width="13.42578125" style="8" customWidth="1"/>
    <col min="14341" max="14341" width="17.5703125" style="8" customWidth="1"/>
    <col min="14342" max="14342" width="14.42578125" style="8" customWidth="1"/>
    <col min="14343" max="14343" width="0" style="8" hidden="1" customWidth="1"/>
    <col min="14344" max="14344" width="15.140625" style="8" customWidth="1"/>
    <col min="14345" max="14345" width="18.85546875" style="8" customWidth="1"/>
    <col min="14346" max="14346" width="10" style="8" customWidth="1"/>
    <col min="14347" max="14347" width="14.7109375" style="8" customWidth="1"/>
    <col min="14348" max="14349" width="11" style="8" bestFit="1" customWidth="1"/>
    <col min="14350" max="14350" width="11" style="8" customWidth="1"/>
    <col min="14351" max="14351" width="11.140625" style="8" bestFit="1" customWidth="1"/>
    <col min="14352" max="14352" width="10.28515625" style="8" bestFit="1" customWidth="1"/>
    <col min="14353" max="14593" width="9.140625" style="8"/>
    <col min="14594" max="14594" width="7.7109375" style="8" customWidth="1"/>
    <col min="14595" max="14595" width="9.5703125" style="8" customWidth="1"/>
    <col min="14596" max="14596" width="13.42578125" style="8" customWidth="1"/>
    <col min="14597" max="14597" width="17.5703125" style="8" customWidth="1"/>
    <col min="14598" max="14598" width="14.42578125" style="8" customWidth="1"/>
    <col min="14599" max="14599" width="0" style="8" hidden="1" customWidth="1"/>
    <col min="14600" max="14600" width="15.140625" style="8" customWidth="1"/>
    <col min="14601" max="14601" width="18.85546875" style="8" customWidth="1"/>
    <col min="14602" max="14602" width="10" style="8" customWidth="1"/>
    <col min="14603" max="14603" width="14.7109375" style="8" customWidth="1"/>
    <col min="14604" max="14605" width="11" style="8" bestFit="1" customWidth="1"/>
    <col min="14606" max="14606" width="11" style="8" customWidth="1"/>
    <col min="14607" max="14607" width="11.140625" style="8" bestFit="1" customWidth="1"/>
    <col min="14608" max="14608" width="10.28515625" style="8" bestFit="1" customWidth="1"/>
    <col min="14609" max="14849" width="9.140625" style="8"/>
    <col min="14850" max="14850" width="7.7109375" style="8" customWidth="1"/>
    <col min="14851" max="14851" width="9.5703125" style="8" customWidth="1"/>
    <col min="14852" max="14852" width="13.42578125" style="8" customWidth="1"/>
    <col min="14853" max="14853" width="17.5703125" style="8" customWidth="1"/>
    <col min="14854" max="14854" width="14.42578125" style="8" customWidth="1"/>
    <col min="14855" max="14855" width="0" style="8" hidden="1" customWidth="1"/>
    <col min="14856" max="14856" width="15.140625" style="8" customWidth="1"/>
    <col min="14857" max="14857" width="18.85546875" style="8" customWidth="1"/>
    <col min="14858" max="14858" width="10" style="8" customWidth="1"/>
    <col min="14859" max="14859" width="14.7109375" style="8" customWidth="1"/>
    <col min="14860" max="14861" width="11" style="8" bestFit="1" customWidth="1"/>
    <col min="14862" max="14862" width="11" style="8" customWidth="1"/>
    <col min="14863" max="14863" width="11.140625" style="8" bestFit="1" customWidth="1"/>
    <col min="14864" max="14864" width="10.28515625" style="8" bestFit="1" customWidth="1"/>
    <col min="14865" max="15105" width="9.140625" style="8"/>
    <col min="15106" max="15106" width="7.7109375" style="8" customWidth="1"/>
    <col min="15107" max="15107" width="9.5703125" style="8" customWidth="1"/>
    <col min="15108" max="15108" width="13.42578125" style="8" customWidth="1"/>
    <col min="15109" max="15109" width="17.5703125" style="8" customWidth="1"/>
    <col min="15110" max="15110" width="14.42578125" style="8" customWidth="1"/>
    <col min="15111" max="15111" width="0" style="8" hidden="1" customWidth="1"/>
    <col min="15112" max="15112" width="15.140625" style="8" customWidth="1"/>
    <col min="15113" max="15113" width="18.85546875" style="8" customWidth="1"/>
    <col min="15114" max="15114" width="10" style="8" customWidth="1"/>
    <col min="15115" max="15115" width="14.7109375" style="8" customWidth="1"/>
    <col min="15116" max="15117" width="11" style="8" bestFit="1" customWidth="1"/>
    <col min="15118" max="15118" width="11" style="8" customWidth="1"/>
    <col min="15119" max="15119" width="11.140625" style="8" bestFit="1" customWidth="1"/>
    <col min="15120" max="15120" width="10.28515625" style="8" bestFit="1" customWidth="1"/>
    <col min="15121" max="15361" width="9.140625" style="8"/>
    <col min="15362" max="15362" width="7.7109375" style="8" customWidth="1"/>
    <col min="15363" max="15363" width="9.5703125" style="8" customWidth="1"/>
    <col min="15364" max="15364" width="13.42578125" style="8" customWidth="1"/>
    <col min="15365" max="15365" width="17.5703125" style="8" customWidth="1"/>
    <col min="15366" max="15366" width="14.42578125" style="8" customWidth="1"/>
    <col min="15367" max="15367" width="0" style="8" hidden="1" customWidth="1"/>
    <col min="15368" max="15368" width="15.140625" style="8" customWidth="1"/>
    <col min="15369" max="15369" width="18.85546875" style="8" customWidth="1"/>
    <col min="15370" max="15370" width="10" style="8" customWidth="1"/>
    <col min="15371" max="15371" width="14.7109375" style="8" customWidth="1"/>
    <col min="15372" max="15373" width="11" style="8" bestFit="1" customWidth="1"/>
    <col min="15374" max="15374" width="11" style="8" customWidth="1"/>
    <col min="15375" max="15375" width="11.140625" style="8" bestFit="1" customWidth="1"/>
    <col min="15376" max="15376" width="10.28515625" style="8" bestFit="1" customWidth="1"/>
    <col min="15377" max="15617" width="9.140625" style="8"/>
    <col min="15618" max="15618" width="7.7109375" style="8" customWidth="1"/>
    <col min="15619" max="15619" width="9.5703125" style="8" customWidth="1"/>
    <col min="15620" max="15620" width="13.42578125" style="8" customWidth="1"/>
    <col min="15621" max="15621" width="17.5703125" style="8" customWidth="1"/>
    <col min="15622" max="15622" width="14.42578125" style="8" customWidth="1"/>
    <col min="15623" max="15623" width="0" style="8" hidden="1" customWidth="1"/>
    <col min="15624" max="15624" width="15.140625" style="8" customWidth="1"/>
    <col min="15625" max="15625" width="18.85546875" style="8" customWidth="1"/>
    <col min="15626" max="15626" width="10" style="8" customWidth="1"/>
    <col min="15627" max="15627" width="14.7109375" style="8" customWidth="1"/>
    <col min="15628" max="15629" width="11" style="8" bestFit="1" customWidth="1"/>
    <col min="15630" max="15630" width="11" style="8" customWidth="1"/>
    <col min="15631" max="15631" width="11.140625" style="8" bestFit="1" customWidth="1"/>
    <col min="15632" max="15632" width="10.28515625" style="8" bestFit="1" customWidth="1"/>
    <col min="15633" max="15873" width="9.140625" style="8"/>
    <col min="15874" max="15874" width="7.7109375" style="8" customWidth="1"/>
    <col min="15875" max="15875" width="9.5703125" style="8" customWidth="1"/>
    <col min="15876" max="15876" width="13.42578125" style="8" customWidth="1"/>
    <col min="15877" max="15877" width="17.5703125" style="8" customWidth="1"/>
    <col min="15878" max="15878" width="14.42578125" style="8" customWidth="1"/>
    <col min="15879" max="15879" width="0" style="8" hidden="1" customWidth="1"/>
    <col min="15880" max="15880" width="15.140625" style="8" customWidth="1"/>
    <col min="15881" max="15881" width="18.85546875" style="8" customWidth="1"/>
    <col min="15882" max="15882" width="10" style="8" customWidth="1"/>
    <col min="15883" max="15883" width="14.7109375" style="8" customWidth="1"/>
    <col min="15884" max="15885" width="11" style="8" bestFit="1" customWidth="1"/>
    <col min="15886" max="15886" width="11" style="8" customWidth="1"/>
    <col min="15887" max="15887" width="11.140625" style="8" bestFit="1" customWidth="1"/>
    <col min="15888" max="15888" width="10.28515625" style="8" bestFit="1" customWidth="1"/>
    <col min="15889" max="16129" width="9.140625" style="8"/>
    <col min="16130" max="16130" width="7.7109375" style="8" customWidth="1"/>
    <col min="16131" max="16131" width="9.5703125" style="8" customWidth="1"/>
    <col min="16132" max="16132" width="13.42578125" style="8" customWidth="1"/>
    <col min="16133" max="16133" width="17.5703125" style="8" customWidth="1"/>
    <col min="16134" max="16134" width="14.42578125" style="8" customWidth="1"/>
    <col min="16135" max="16135" width="0" style="8" hidden="1" customWidth="1"/>
    <col min="16136" max="16136" width="15.140625" style="8" customWidth="1"/>
    <col min="16137" max="16137" width="18.85546875" style="8" customWidth="1"/>
    <col min="16138" max="16138" width="10" style="8" customWidth="1"/>
    <col min="16139" max="16139" width="14.7109375" style="8" customWidth="1"/>
    <col min="16140" max="16141" width="11" style="8" bestFit="1" customWidth="1"/>
    <col min="16142" max="16142" width="11" style="8" customWidth="1"/>
    <col min="16143" max="16143" width="11.140625" style="8" bestFit="1" customWidth="1"/>
    <col min="16144" max="16144" width="10.28515625" style="8" bestFit="1" customWidth="1"/>
    <col min="16145" max="16384" width="9.140625" style="8"/>
  </cols>
  <sheetData>
    <row r="6" spans="2:30" ht="15.75" x14ac:dyDescent="0.25">
      <c r="B6" s="12"/>
      <c r="C6" s="169" t="s">
        <v>67</v>
      </c>
      <c r="D6" s="169"/>
      <c r="E6" s="169"/>
      <c r="F6" s="169"/>
      <c r="G6" s="169"/>
      <c r="H6" s="169"/>
      <c r="I6" s="61"/>
      <c r="K6" s="66"/>
    </row>
    <row r="7" spans="2:30" ht="12.75" customHeight="1" x14ac:dyDescent="0.25">
      <c r="B7" s="12"/>
      <c r="C7" s="7"/>
      <c r="D7" s="61"/>
      <c r="E7" s="61"/>
      <c r="F7" s="61"/>
      <c r="G7" s="61"/>
      <c r="H7" s="61"/>
      <c r="I7" s="61"/>
      <c r="K7" s="66"/>
    </row>
    <row r="8" spans="2:30" ht="38.25" customHeight="1" x14ac:dyDescent="0.25">
      <c r="C8" s="170" t="s">
        <v>0</v>
      </c>
      <c r="D8" s="64" t="s">
        <v>1</v>
      </c>
      <c r="E8" s="64" t="s">
        <v>2</v>
      </c>
      <c r="F8" s="64" t="s">
        <v>3</v>
      </c>
      <c r="G8" s="16" t="s">
        <v>4</v>
      </c>
      <c r="H8" s="62" t="s">
        <v>5</v>
      </c>
      <c r="I8" s="2"/>
      <c r="J8" s="67"/>
      <c r="K8" s="68"/>
      <c r="L8" s="69"/>
    </row>
    <row r="9" spans="2:30" x14ac:dyDescent="0.25">
      <c r="C9" s="171"/>
      <c r="D9" s="63" t="s">
        <v>7</v>
      </c>
      <c r="E9" s="63" t="s">
        <v>8</v>
      </c>
      <c r="F9" s="63" t="s">
        <v>9</v>
      </c>
      <c r="G9" s="63" t="s">
        <v>10</v>
      </c>
      <c r="H9" s="63" t="s">
        <v>8</v>
      </c>
      <c r="I9" s="2"/>
      <c r="J9" s="67"/>
      <c r="K9" s="68"/>
      <c r="L9" s="69"/>
    </row>
    <row r="10" spans="2:30" ht="27.75" customHeight="1" x14ac:dyDescent="0.25">
      <c r="C10" s="20">
        <v>1998</v>
      </c>
      <c r="D10" s="5">
        <v>1534.7146058580697</v>
      </c>
      <c r="E10" s="21" t="s">
        <v>6</v>
      </c>
      <c r="F10" s="5">
        <v>40281.223250867966</v>
      </c>
      <c r="G10" s="5">
        <v>2065.0021010610362</v>
      </c>
      <c r="H10" s="21" t="s">
        <v>6</v>
      </c>
      <c r="I10" s="21"/>
      <c r="J10" s="6"/>
      <c r="K10" s="18"/>
      <c r="L10" s="19"/>
      <c r="M10" s="11"/>
      <c r="N10" s="11"/>
      <c r="O10" s="11"/>
      <c r="P10" s="11"/>
      <c r="Q10" s="11"/>
      <c r="R10" s="11"/>
      <c r="S10" s="11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2:30" x14ac:dyDescent="0.25">
      <c r="C11" s="20">
        <v>1999</v>
      </c>
      <c r="D11" s="5">
        <v>1663.8511155887556</v>
      </c>
      <c r="E11" s="21">
        <v>8.4143663739021246</v>
      </c>
      <c r="F11" s="5">
        <v>42662.8491176604</v>
      </c>
      <c r="G11" s="5">
        <v>2134.8536190776344</v>
      </c>
      <c r="H11" s="21">
        <v>3.3826366559485446</v>
      </c>
      <c r="I11" s="21"/>
      <c r="J11" s="6"/>
      <c r="K11" s="18"/>
      <c r="L11" s="19"/>
      <c r="M11" s="6"/>
      <c r="N11" s="6"/>
      <c r="O11" s="23"/>
      <c r="P11" s="11"/>
      <c r="Q11" s="11"/>
      <c r="R11" s="11"/>
      <c r="S11" s="11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2:30" x14ac:dyDescent="0.25">
      <c r="C12" s="20">
        <v>2000</v>
      </c>
      <c r="D12" s="5">
        <v>1738.9500737173187</v>
      </c>
      <c r="E12" s="21">
        <v>4.5135623869801096</v>
      </c>
      <c r="F12" s="5">
        <v>43257.464520331305</v>
      </c>
      <c r="G12" s="5">
        <v>2155.8356339951679</v>
      </c>
      <c r="H12" s="21">
        <v>0.98283155013685364</v>
      </c>
      <c r="I12" s="21"/>
      <c r="J12" s="6"/>
      <c r="K12" s="18"/>
      <c r="L12" s="19"/>
      <c r="M12" s="6"/>
      <c r="N12" s="6"/>
      <c r="O12" s="18"/>
      <c r="P12" s="11"/>
      <c r="Q12" s="11"/>
      <c r="R12" s="11"/>
      <c r="S12" s="11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2:30" x14ac:dyDescent="0.25">
      <c r="C13" s="20">
        <v>2001</v>
      </c>
      <c r="D13" s="5">
        <v>1783.9613082366818</v>
      </c>
      <c r="E13" s="21">
        <v>2.5884144231434738</v>
      </c>
      <c r="F13" s="5">
        <v>43090.852855958503</v>
      </c>
      <c r="G13" s="5">
        <v>2167.7874146443955</v>
      </c>
      <c r="H13" s="21">
        <v>0.5543920167549492</v>
      </c>
      <c r="I13" s="21"/>
      <c r="J13" s="6"/>
      <c r="K13" s="18"/>
      <c r="L13" s="19"/>
      <c r="M13" s="6"/>
      <c r="N13" s="6"/>
      <c r="O13" s="18"/>
      <c r="P13" s="11"/>
      <c r="Q13" s="11"/>
      <c r="R13" s="11"/>
      <c r="S13" s="11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2:30" x14ac:dyDescent="0.25">
      <c r="C14" s="20">
        <v>2002</v>
      </c>
      <c r="D14" s="5">
        <v>1860.6248279929232</v>
      </c>
      <c r="E14" s="21">
        <v>4.2973756999257899</v>
      </c>
      <c r="F14" s="5">
        <v>43779.407717480542</v>
      </c>
      <c r="G14" s="5">
        <v>2205.2363273453093</v>
      </c>
      <c r="H14" s="21">
        <v>1.7275177652536045</v>
      </c>
      <c r="I14" s="21"/>
      <c r="J14" s="6"/>
      <c r="K14" s="18"/>
      <c r="L14" s="19"/>
      <c r="M14" s="6"/>
      <c r="N14" s="6"/>
      <c r="O14" s="18"/>
      <c r="P14" s="11"/>
      <c r="Q14" s="11"/>
      <c r="R14" s="11"/>
      <c r="S14" s="11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2:30" x14ac:dyDescent="0.25">
      <c r="C15" s="20">
        <v>2003</v>
      </c>
      <c r="D15" s="5">
        <v>1929.4655396107726</v>
      </c>
      <c r="E15" s="21">
        <v>3.6998706338939167</v>
      </c>
      <c r="F15" s="5">
        <v>44253.796780063589</v>
      </c>
      <c r="G15" s="5">
        <v>2249.3251181846831</v>
      </c>
      <c r="H15" s="21">
        <v>1.9992773696254333</v>
      </c>
      <c r="I15" s="21"/>
      <c r="J15" s="6"/>
      <c r="K15" s="18"/>
      <c r="L15" s="19"/>
      <c r="M15" s="6"/>
      <c r="N15" s="6"/>
      <c r="O15" s="18"/>
      <c r="P15" s="11"/>
      <c r="Q15" s="11"/>
      <c r="R15" s="11"/>
      <c r="S15" s="11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2:30" x14ac:dyDescent="0.25">
      <c r="C16" s="20">
        <v>2004</v>
      </c>
      <c r="D16" s="5">
        <v>2032.4859052486731</v>
      </c>
      <c r="E16" s="21">
        <v>5.3393213572854306</v>
      </c>
      <c r="F16" s="5">
        <v>45942.267297664403</v>
      </c>
      <c r="G16" s="5">
        <v>2269.5103477256016</v>
      </c>
      <c r="H16" s="21">
        <v>0.897390482937788</v>
      </c>
      <c r="I16" s="21"/>
      <c r="J16" s="6"/>
      <c r="K16" s="18"/>
      <c r="L16" s="19"/>
      <c r="M16" s="6"/>
      <c r="N16" s="6"/>
      <c r="O16" s="18"/>
      <c r="P16" s="11"/>
      <c r="Q16" s="11"/>
      <c r="R16" s="11"/>
      <c r="S16" s="11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 x14ac:dyDescent="0.25">
      <c r="C17" s="24">
        <v>2005</v>
      </c>
      <c r="D17" s="5">
        <v>2322.6519117357971</v>
      </c>
      <c r="E17" s="22">
        <v>14.276409284699188</v>
      </c>
      <c r="F17" s="5">
        <v>48036.315183152656</v>
      </c>
      <c r="G17" s="5">
        <v>2416.9156423994118</v>
      </c>
      <c r="H17" s="22">
        <v>6.4950263311878249</v>
      </c>
      <c r="I17" s="22"/>
      <c r="J17" s="6"/>
      <c r="K17" s="18"/>
      <c r="L17" s="19"/>
      <c r="M17" s="6"/>
      <c r="N17" s="6"/>
      <c r="O17" s="18"/>
      <c r="P17" s="11"/>
      <c r="Q17" s="11"/>
      <c r="R17" s="11"/>
      <c r="S17" s="11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 x14ac:dyDescent="0.25">
      <c r="C18" s="24">
        <v>2006</v>
      </c>
      <c r="D18" s="5">
        <v>2448.8813206</v>
      </c>
      <c r="E18" s="22">
        <v>5.4347105662452613</v>
      </c>
      <c r="F18" s="5">
        <v>47093.871550000003</v>
      </c>
      <c r="G18" s="5">
        <v>2528.21425194018</v>
      </c>
      <c r="H18" s="22">
        <v>4.6049852791004184</v>
      </c>
      <c r="I18" s="22"/>
      <c r="J18" s="6"/>
      <c r="K18" s="18"/>
      <c r="L18" s="19"/>
      <c r="M18" s="6"/>
      <c r="N18" s="6"/>
      <c r="O18" s="18"/>
      <c r="P18" s="11"/>
      <c r="Q18" s="11"/>
      <c r="R18" s="11"/>
      <c r="S18" s="11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1:30" x14ac:dyDescent="0.25">
      <c r="B19" s="24"/>
      <c r="C19" s="24">
        <v>2007</v>
      </c>
      <c r="D19" s="5">
        <v>2637.0569999999998</v>
      </c>
      <c r="E19" s="22">
        <v>7.6841485872371678</v>
      </c>
      <c r="F19" s="5">
        <v>48744.121996303133</v>
      </c>
      <c r="G19" s="5">
        <v>2637.05700180862</v>
      </c>
      <c r="H19" s="22">
        <v>4.3051236573369085</v>
      </c>
      <c r="I19" s="22"/>
      <c r="J19" s="6"/>
      <c r="K19" s="26"/>
      <c r="L19" s="27"/>
      <c r="M19" s="6"/>
      <c r="N19" s="6"/>
      <c r="O19" s="18"/>
      <c r="P19" s="11"/>
      <c r="Q19" s="11"/>
      <c r="R19" s="11"/>
      <c r="S19" s="11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 x14ac:dyDescent="0.25">
      <c r="B20" s="24"/>
      <c r="C20" s="24">
        <v>2008</v>
      </c>
      <c r="D20" s="28">
        <v>2657.9005000000002</v>
      </c>
      <c r="E20" s="29">
        <v>0.79040764003206632</v>
      </c>
      <c r="F20" s="5">
        <v>47464.204078717099</v>
      </c>
      <c r="G20" s="28">
        <v>2630.5012007410801</v>
      </c>
      <c r="H20" s="31">
        <v>-0.24860293361287519</v>
      </c>
      <c r="I20" s="31"/>
      <c r="J20" s="6"/>
      <c r="K20" s="26"/>
      <c r="L20" s="32"/>
      <c r="M20" s="6"/>
      <c r="N20" s="6"/>
      <c r="O20" s="18"/>
      <c r="P20" s="11"/>
      <c r="Q20" s="11"/>
      <c r="R20" s="11"/>
      <c r="S20" s="11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0" x14ac:dyDescent="0.25">
      <c r="B21" s="24"/>
      <c r="C21" s="24">
        <v>2009</v>
      </c>
      <c r="D21" s="28">
        <v>2528.864</v>
      </c>
      <c r="E21" s="29">
        <v>-4.8548280870559362</v>
      </c>
      <c r="F21" s="5">
        <v>44752.3</v>
      </c>
      <c r="G21" s="28">
        <v>2464.8246367074498</v>
      </c>
      <c r="H21" s="31">
        <v>-6.2982888579163117</v>
      </c>
      <c r="I21" s="31"/>
      <c r="J21" s="34"/>
      <c r="K21" s="35"/>
      <c r="L21" s="11"/>
      <c r="M21" s="6"/>
      <c r="N21" s="6"/>
      <c r="O21" s="18"/>
      <c r="P21" s="11"/>
      <c r="Q21" s="11"/>
      <c r="R21" s="11"/>
      <c r="S21" s="11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spans="1:30" x14ac:dyDescent="0.25">
      <c r="B22" s="24"/>
      <c r="C22" s="24">
        <v>2010</v>
      </c>
      <c r="D22" s="28">
        <v>2472.7199999999998</v>
      </c>
      <c r="E22" s="29">
        <v>-2.220127298265159</v>
      </c>
      <c r="F22" s="5">
        <v>44536.7</v>
      </c>
      <c r="G22" s="28">
        <v>2398.9997125499199</v>
      </c>
      <c r="H22" s="31">
        <v>-2.6705723067365912</v>
      </c>
      <c r="I22" s="31"/>
      <c r="J22" s="34"/>
      <c r="K22" s="35"/>
      <c r="L22" s="11"/>
      <c r="M22" s="6"/>
      <c r="N22" s="6"/>
      <c r="O22" s="18"/>
      <c r="P22" s="11"/>
      <c r="Q22" s="11"/>
      <c r="R22" s="11"/>
      <c r="S22" s="11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1:30" x14ac:dyDescent="0.25">
      <c r="B23" s="24"/>
      <c r="C23" s="24">
        <v>2011</v>
      </c>
      <c r="D23" s="28">
        <v>2519.2556</v>
      </c>
      <c r="E23" s="29">
        <v>1.8819599469410271</v>
      </c>
      <c r="F23" s="5">
        <v>45575.1</v>
      </c>
      <c r="G23" s="28">
        <v>2427.7764000000002</v>
      </c>
      <c r="H23" s="31">
        <v>1.1995285910015094</v>
      </c>
      <c r="I23" s="31"/>
      <c r="J23" s="34"/>
      <c r="K23" s="35"/>
      <c r="L23" s="11"/>
      <c r="M23" s="6"/>
      <c r="N23" s="6"/>
      <c r="O23" s="18"/>
      <c r="P23" s="11"/>
      <c r="Q23" s="11"/>
      <c r="R23" s="11"/>
      <c r="S23" s="11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x14ac:dyDescent="0.25">
      <c r="C24" s="24" t="s">
        <v>75</v>
      </c>
      <c r="D24" s="28">
        <v>2575.38</v>
      </c>
      <c r="E24" s="29">
        <v>2.2278168201749815</v>
      </c>
      <c r="F24" s="5">
        <v>45886.6</v>
      </c>
      <c r="G24" s="28">
        <v>2458.2287999999999</v>
      </c>
      <c r="H24" s="31">
        <v>1.254332977287351</v>
      </c>
      <c r="I24" s="7"/>
      <c r="J24" s="34"/>
      <c r="K24" s="35"/>
      <c r="L24" s="11"/>
      <c r="M24" s="6"/>
      <c r="N24" s="6"/>
      <c r="O24" s="18"/>
      <c r="P24" s="11"/>
      <c r="Q24" s="11"/>
      <c r="R24" s="11"/>
      <c r="S24" s="11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spans="1:30" x14ac:dyDescent="0.25">
      <c r="C25" s="24" t="s">
        <v>64</v>
      </c>
      <c r="D25" s="28">
        <v>2648.66</v>
      </c>
      <c r="E25" s="29">
        <v>2.8454053382413367</v>
      </c>
      <c r="F25" s="5">
        <v>47095.7</v>
      </c>
      <c r="G25" s="28">
        <v>2494.3296</v>
      </c>
      <c r="H25" s="31">
        <v>1.4685695652089084</v>
      </c>
      <c r="I25" s="7"/>
      <c r="J25" s="34"/>
      <c r="K25" s="35"/>
      <c r="L25" s="11"/>
      <c r="M25" s="6"/>
      <c r="N25" s="6"/>
      <c r="O25" s="18"/>
      <c r="P25" s="11"/>
      <c r="Q25" s="11"/>
      <c r="R25" s="11"/>
      <c r="S25" s="11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spans="1:30" s="36" customFormat="1" x14ac:dyDescent="0.25">
      <c r="A26" s="7"/>
      <c r="B26" s="7"/>
      <c r="C26" s="24">
        <v>2014</v>
      </c>
      <c r="D26" s="28">
        <v>2772.2460000000001</v>
      </c>
      <c r="E26" s="29">
        <v>4.665982043750434</v>
      </c>
      <c r="F26" s="5">
        <v>48641.9</v>
      </c>
      <c r="G26" s="28">
        <v>2554.0599000000002</v>
      </c>
      <c r="H26" s="31">
        <v>2.394643434452294</v>
      </c>
      <c r="I26" s="7"/>
      <c r="J26" s="34"/>
      <c r="K26" s="35"/>
      <c r="L26" s="11"/>
      <c r="M26" s="6"/>
      <c r="N26" s="6"/>
      <c r="O26" s="18"/>
      <c r="P26" s="11"/>
      <c r="Q26" s="11"/>
      <c r="R26" s="11"/>
      <c r="S26" s="11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1:30" s="7" customFormat="1" x14ac:dyDescent="0.25">
      <c r="C27" s="24" t="s">
        <v>76</v>
      </c>
      <c r="D27" s="28">
        <v>2762.2</v>
      </c>
      <c r="E27" s="29">
        <v>-0.4</v>
      </c>
      <c r="F27" s="5">
        <v>46774</v>
      </c>
      <c r="G27" s="28">
        <v>2604.8000000000002</v>
      </c>
      <c r="H27" s="31">
        <v>2</v>
      </c>
      <c r="J27" s="34"/>
      <c r="K27" s="35"/>
      <c r="L27" s="11"/>
      <c r="M27" s="6"/>
      <c r="N27" s="6"/>
      <c r="O27" s="18"/>
      <c r="P27" s="11"/>
      <c r="Q27" s="11"/>
      <c r="R27" s="11"/>
      <c r="S27" s="11"/>
    </row>
    <row r="28" spans="1:30" s="7" customFormat="1" x14ac:dyDescent="0.25">
      <c r="C28" s="24" t="s">
        <v>66</v>
      </c>
      <c r="D28" s="28">
        <v>2932.1</v>
      </c>
      <c r="E28" s="29">
        <v>-0.4</v>
      </c>
      <c r="F28" s="5">
        <v>46774</v>
      </c>
      <c r="G28" s="28">
        <v>2604.8000000000002</v>
      </c>
      <c r="H28" s="31">
        <v>2</v>
      </c>
      <c r="J28" s="34"/>
      <c r="K28" s="35"/>
      <c r="L28" s="11"/>
      <c r="M28" s="6"/>
      <c r="N28" s="6"/>
      <c r="O28" s="18"/>
      <c r="P28" s="11"/>
      <c r="Q28" s="11"/>
      <c r="R28" s="11"/>
      <c r="S28" s="11"/>
    </row>
    <row r="29" spans="1:30" s="7" customFormat="1" x14ac:dyDescent="0.25">
      <c r="C29" s="24"/>
      <c r="D29" s="28"/>
      <c r="E29" s="29"/>
      <c r="F29" s="5"/>
      <c r="G29" s="28"/>
      <c r="H29" s="31"/>
      <c r="J29" s="34"/>
      <c r="K29" s="35"/>
      <c r="L29" s="11"/>
      <c r="M29" s="6"/>
      <c r="N29" s="6"/>
      <c r="O29" s="18"/>
      <c r="P29" s="11"/>
      <c r="Q29" s="11"/>
      <c r="R29" s="11"/>
      <c r="S29" s="11"/>
    </row>
    <row r="30" spans="1:30" ht="14.25" customHeight="1" x14ac:dyDescent="0.25">
      <c r="B30" s="43"/>
      <c r="C30" s="44" t="s">
        <v>11</v>
      </c>
      <c r="D30" s="45"/>
      <c r="E30" s="45"/>
      <c r="F30" s="45"/>
      <c r="G30" s="45"/>
      <c r="H30" s="45"/>
      <c r="I30" s="45"/>
      <c r="J30" s="46"/>
      <c r="K30" s="46"/>
      <c r="L30" s="46"/>
      <c r="M30" s="11"/>
      <c r="N30" s="11"/>
      <c r="O30" s="11"/>
      <c r="P30" s="46"/>
      <c r="Q30" s="46"/>
      <c r="R30" s="46"/>
      <c r="S30" s="46"/>
      <c r="T30" s="47"/>
      <c r="U30" s="47"/>
      <c r="V30" s="7"/>
      <c r="W30" s="7"/>
      <c r="X30" s="7"/>
      <c r="Y30" s="7"/>
      <c r="Z30" s="7"/>
      <c r="AA30" s="7"/>
      <c r="AB30" s="7"/>
      <c r="AC30" s="7"/>
      <c r="AD30" s="7"/>
    </row>
    <row r="31" spans="1:30" ht="14.25" customHeight="1" x14ac:dyDescent="0.25">
      <c r="B31" s="43"/>
      <c r="C31" s="45" t="s">
        <v>12</v>
      </c>
      <c r="D31" s="45"/>
      <c r="E31" s="45"/>
      <c r="F31" s="45"/>
      <c r="G31" s="48"/>
      <c r="H31" s="45"/>
      <c r="I31" s="45"/>
      <c r="J31" s="70"/>
      <c r="K31" s="70"/>
      <c r="L31" s="70"/>
      <c r="P31" s="70"/>
      <c r="Q31" s="70"/>
      <c r="R31" s="70"/>
      <c r="S31" s="70"/>
      <c r="T31" s="71"/>
      <c r="U31" s="71"/>
    </row>
    <row r="32" spans="1:30" ht="14.25" customHeight="1" x14ac:dyDescent="0.25">
      <c r="B32" s="43"/>
      <c r="C32" s="45" t="s">
        <v>13</v>
      </c>
      <c r="D32" s="45"/>
      <c r="E32" s="45"/>
      <c r="F32" s="45"/>
      <c r="G32" s="45"/>
      <c r="H32" s="1" t="s">
        <v>14</v>
      </c>
      <c r="I32" s="1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1"/>
      <c r="U32" s="71"/>
    </row>
    <row r="33" spans="3:19" x14ac:dyDescent="0.25">
      <c r="C33" s="49"/>
      <c r="D33" s="50"/>
      <c r="E33" s="45"/>
      <c r="F33" s="50"/>
      <c r="G33" s="50"/>
      <c r="H33" s="50"/>
      <c r="I33" s="50"/>
      <c r="J33" s="72"/>
      <c r="K33" s="72"/>
      <c r="L33" s="72"/>
      <c r="M33" s="72"/>
      <c r="N33" s="72"/>
      <c r="O33" s="73"/>
      <c r="S33" s="8"/>
    </row>
    <row r="34" spans="3:19" x14ac:dyDescent="0.25">
      <c r="C34" s="50" t="s">
        <v>15</v>
      </c>
      <c r="O34" s="73"/>
      <c r="S34" s="8"/>
    </row>
    <row r="35" spans="3:19" x14ac:dyDescent="0.25">
      <c r="O35" s="73"/>
      <c r="S35" s="8"/>
    </row>
    <row r="36" spans="3:19" x14ac:dyDescent="0.25">
      <c r="M36" s="68"/>
      <c r="N36" s="68"/>
      <c r="O36" s="73"/>
      <c r="P36" s="73"/>
      <c r="R36" s="73"/>
      <c r="S36" s="8"/>
    </row>
    <row r="37" spans="3:19" x14ac:dyDescent="0.25">
      <c r="M37" s="68"/>
      <c r="N37" s="68"/>
      <c r="O37" s="73"/>
      <c r="P37" s="73"/>
      <c r="S37" s="8"/>
    </row>
    <row r="38" spans="3:19" x14ac:dyDescent="0.25">
      <c r="M38" s="68"/>
      <c r="N38" s="68"/>
      <c r="O38" s="73"/>
      <c r="P38" s="73"/>
      <c r="S38" s="8"/>
    </row>
    <row r="39" spans="3:19" x14ac:dyDescent="0.25">
      <c r="C39" s="7"/>
      <c r="D39" s="7"/>
      <c r="M39" s="68"/>
      <c r="N39" s="68"/>
      <c r="O39" s="73"/>
      <c r="P39" s="73"/>
      <c r="S39" s="8"/>
    </row>
    <row r="40" spans="3:19" x14ac:dyDescent="0.25">
      <c r="D40" s="7"/>
      <c r="M40" s="68"/>
      <c r="N40" s="68"/>
      <c r="O40" s="73"/>
      <c r="P40" s="73"/>
      <c r="S40" s="8"/>
    </row>
    <row r="41" spans="3:19" x14ac:dyDescent="0.25">
      <c r="C41" s="7"/>
      <c r="D41" s="7"/>
      <c r="M41" s="68"/>
      <c r="N41" s="68"/>
      <c r="O41" s="73"/>
      <c r="P41" s="73"/>
      <c r="S41" s="8"/>
    </row>
    <row r="42" spans="3:19" x14ac:dyDescent="0.25">
      <c r="C42" s="7"/>
      <c r="D42" s="7"/>
      <c r="M42" s="68"/>
      <c r="N42" s="68"/>
      <c r="O42" s="73"/>
      <c r="P42" s="73"/>
      <c r="S42" s="8"/>
    </row>
    <row r="43" spans="3:19" x14ac:dyDescent="0.25">
      <c r="C43" s="7"/>
      <c r="D43" s="7"/>
      <c r="M43" s="68"/>
      <c r="N43" s="18"/>
      <c r="O43" s="73"/>
      <c r="P43" s="73"/>
      <c r="S43" s="8"/>
    </row>
    <row r="44" spans="3:19" x14ac:dyDescent="0.25">
      <c r="C44" s="7"/>
      <c r="D44" s="7"/>
      <c r="M44" s="68"/>
      <c r="N44" s="18"/>
      <c r="O44" s="73"/>
      <c r="P44" s="73"/>
      <c r="S44" s="8"/>
    </row>
    <row r="45" spans="3:19" x14ac:dyDescent="0.25">
      <c r="C45" s="7"/>
      <c r="D45" s="7"/>
      <c r="M45" s="68"/>
      <c r="N45" s="18"/>
      <c r="O45" s="73"/>
      <c r="P45" s="73"/>
      <c r="S45" s="8"/>
    </row>
    <row r="46" spans="3:19" x14ac:dyDescent="0.25">
      <c r="C46" s="7"/>
      <c r="D46" s="7"/>
      <c r="M46" s="68"/>
      <c r="N46" s="18"/>
      <c r="O46" s="73"/>
      <c r="P46" s="73"/>
      <c r="S46" s="8"/>
    </row>
    <row r="47" spans="3:19" x14ac:dyDescent="0.25">
      <c r="C47" s="7"/>
      <c r="D47" s="7"/>
      <c r="M47" s="68"/>
      <c r="N47" s="18"/>
      <c r="O47" s="73"/>
      <c r="P47" s="73"/>
      <c r="S47" s="8"/>
    </row>
    <row r="48" spans="3:19" x14ac:dyDescent="0.25">
      <c r="C48" s="7"/>
      <c r="D48" s="7"/>
      <c r="M48" s="68"/>
      <c r="O48" s="73"/>
      <c r="P48" s="73"/>
      <c r="S48" s="8"/>
    </row>
    <row r="49" spans="2:19" x14ac:dyDescent="0.25">
      <c r="C49" s="7"/>
      <c r="D49" s="7"/>
      <c r="M49" s="68"/>
      <c r="O49" s="73"/>
      <c r="P49" s="73"/>
      <c r="S49" s="8"/>
    </row>
    <row r="50" spans="2:19" x14ac:dyDescent="0.25">
      <c r="M50" s="68"/>
      <c r="O50" s="73"/>
      <c r="P50" s="73"/>
      <c r="S50" s="8"/>
    </row>
    <row r="51" spans="2:19" x14ac:dyDescent="0.25">
      <c r="M51" s="68"/>
      <c r="P51" s="73"/>
      <c r="S51" s="8"/>
    </row>
    <row r="52" spans="2:19" x14ac:dyDescent="0.25">
      <c r="S52" s="8"/>
    </row>
    <row r="53" spans="2:19" x14ac:dyDescent="0.25">
      <c r="S53" s="8"/>
    </row>
    <row r="54" spans="2:19" x14ac:dyDescent="0.25">
      <c r="S54" s="8"/>
    </row>
    <row r="55" spans="2:19" x14ac:dyDescent="0.25">
      <c r="S55" s="8"/>
    </row>
    <row r="56" spans="2:19" x14ac:dyDescent="0.25">
      <c r="S56" s="8"/>
    </row>
    <row r="57" spans="2:19" x14ac:dyDescent="0.25">
      <c r="S57" s="8"/>
    </row>
    <row r="58" spans="2:19" x14ac:dyDescent="0.25">
      <c r="B58" s="54"/>
      <c r="C58" s="55"/>
      <c r="D58" s="55"/>
      <c r="E58" s="55"/>
      <c r="F58" s="55"/>
      <c r="G58" s="55"/>
      <c r="H58" s="55"/>
      <c r="I58" s="55"/>
      <c r="J58" s="74"/>
      <c r="S58" s="8"/>
    </row>
    <row r="59" spans="2:19" x14ac:dyDescent="0.25">
      <c r="S59" s="8"/>
    </row>
    <row r="60" spans="2:19" x14ac:dyDescent="0.25">
      <c r="S60" s="8"/>
    </row>
    <row r="61" spans="2:19" x14ac:dyDescent="0.25">
      <c r="S61" s="8"/>
    </row>
    <row r="62" spans="2:19" x14ac:dyDescent="0.25">
      <c r="S62" s="8"/>
    </row>
    <row r="63" spans="2:19" x14ac:dyDescent="0.25">
      <c r="O63" s="75"/>
      <c r="P63" s="75"/>
      <c r="S63" s="8"/>
    </row>
    <row r="64" spans="2:19" x14ac:dyDescent="0.25">
      <c r="O64" s="75"/>
      <c r="P64" s="75"/>
      <c r="S64" s="8"/>
    </row>
    <row r="65" spans="14:16" s="8" customFormat="1" x14ac:dyDescent="0.25">
      <c r="N65" s="65"/>
      <c r="O65" s="75"/>
      <c r="P65" s="75"/>
    </row>
    <row r="66" spans="14:16" s="8" customFormat="1" x14ac:dyDescent="0.25">
      <c r="N66" s="65"/>
      <c r="O66" s="75"/>
      <c r="P66" s="75"/>
    </row>
    <row r="67" spans="14:16" s="8" customFormat="1" x14ac:dyDescent="0.25">
      <c r="N67" s="65"/>
      <c r="O67" s="65"/>
      <c r="P67" s="65"/>
    </row>
    <row r="68" spans="14:16" s="8" customFormat="1" x14ac:dyDescent="0.25">
      <c r="N68" s="65"/>
      <c r="O68" s="65"/>
      <c r="P68" s="65"/>
    </row>
    <row r="69" spans="14:16" s="8" customFormat="1" x14ac:dyDescent="0.25">
      <c r="N69" s="65"/>
      <c r="O69" s="65"/>
      <c r="P69" s="65"/>
    </row>
    <row r="70" spans="14:16" s="8" customFormat="1" x14ac:dyDescent="0.25">
      <c r="N70" s="65"/>
      <c r="O70" s="65"/>
      <c r="P70" s="65"/>
    </row>
  </sheetData>
  <mergeCells count="2">
    <mergeCell ref="C6:H6"/>
    <mergeCell ref="C8:C9"/>
  </mergeCells>
  <pageMargins left="0.7" right="0.7" top="0.75" bottom="0.75" header="0.3" footer="0.3"/>
  <pageSetup scale="63" orientation="portrait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I67"/>
  <sheetViews>
    <sheetView zoomScaleNormal="100" zoomScaleSheetLayoutView="85" workbookViewId="0">
      <selection activeCell="D3" sqref="D3"/>
    </sheetView>
  </sheetViews>
  <sheetFormatPr defaultRowHeight="15" x14ac:dyDescent="0.25"/>
  <cols>
    <col min="1" max="1" width="9.140625" style="8"/>
    <col min="2" max="2" width="7.42578125" style="7" customWidth="1"/>
    <col min="3" max="3" width="2.85546875" style="7" customWidth="1"/>
    <col min="4" max="4" width="42.28515625" style="8" customWidth="1"/>
    <col min="5" max="11" width="12.5703125" style="8" customWidth="1"/>
    <col min="12" max="12" width="12.42578125" style="8" customWidth="1"/>
    <col min="13" max="13" width="10.7109375" style="8" customWidth="1"/>
    <col min="14" max="14" width="10.85546875" style="8" customWidth="1"/>
    <col min="15" max="15" width="10.7109375" style="7" customWidth="1"/>
    <col min="16" max="16" width="9.140625" style="8"/>
    <col min="17" max="17" width="20.140625" style="65" customWidth="1"/>
    <col min="18" max="25" width="13.85546875" style="65" customWidth="1"/>
    <col min="26" max="26" width="11.7109375" style="65" customWidth="1"/>
    <col min="27" max="27" width="10.85546875" style="65" customWidth="1"/>
    <col min="28" max="28" width="4" style="65" customWidth="1"/>
    <col min="29" max="30" width="9.28515625" style="65" bestFit="1" customWidth="1"/>
    <col min="31" max="32" width="13.28515625" style="65" bestFit="1" customWidth="1"/>
    <col min="33" max="35" width="9.140625" style="65"/>
    <col min="36" max="264" width="9.140625" style="8"/>
    <col min="265" max="265" width="7.42578125" style="8" customWidth="1"/>
    <col min="266" max="266" width="2.85546875" style="8" customWidth="1"/>
    <col min="267" max="267" width="40.140625" style="8" customWidth="1"/>
    <col min="268" max="271" width="12.140625" style="8" customWidth="1"/>
    <col min="272" max="272" width="11.28515625" style="8" customWidth="1"/>
    <col min="273" max="273" width="9.140625" style="8"/>
    <col min="274" max="274" width="0" style="8" hidden="1" customWidth="1"/>
    <col min="275" max="276" width="9.140625" style="8"/>
    <col min="277" max="280" width="12.85546875" style="8" bestFit="1" customWidth="1"/>
    <col min="281" max="281" width="12.5703125" style="8" customWidth="1"/>
    <col min="282" max="282" width="2.28515625" style="8" customWidth="1"/>
    <col min="283" max="283" width="3" style="8" customWidth="1"/>
    <col min="284" max="284" width="4" style="8" customWidth="1"/>
    <col min="285" max="286" width="9.140625" style="8"/>
    <col min="287" max="288" width="12.85546875" style="8" bestFit="1" customWidth="1"/>
    <col min="289" max="520" width="9.140625" style="8"/>
    <col min="521" max="521" width="7.42578125" style="8" customWidth="1"/>
    <col min="522" max="522" width="2.85546875" style="8" customWidth="1"/>
    <col min="523" max="523" width="40.140625" style="8" customWidth="1"/>
    <col min="524" max="527" width="12.140625" style="8" customWidth="1"/>
    <col min="528" max="528" width="11.28515625" style="8" customWidth="1"/>
    <col min="529" max="529" width="9.140625" style="8"/>
    <col min="530" max="530" width="0" style="8" hidden="1" customWidth="1"/>
    <col min="531" max="532" width="9.140625" style="8"/>
    <col min="533" max="536" width="12.85546875" style="8" bestFit="1" customWidth="1"/>
    <col min="537" max="537" width="12.5703125" style="8" customWidth="1"/>
    <col min="538" max="538" width="2.28515625" style="8" customWidth="1"/>
    <col min="539" max="539" width="3" style="8" customWidth="1"/>
    <col min="540" max="540" width="4" style="8" customWidth="1"/>
    <col min="541" max="542" width="9.140625" style="8"/>
    <col min="543" max="544" width="12.85546875" style="8" bestFit="1" customWidth="1"/>
    <col min="545" max="776" width="9.140625" style="8"/>
    <col min="777" max="777" width="7.42578125" style="8" customWidth="1"/>
    <col min="778" max="778" width="2.85546875" style="8" customWidth="1"/>
    <col min="779" max="779" width="40.140625" style="8" customWidth="1"/>
    <col min="780" max="783" width="12.140625" style="8" customWidth="1"/>
    <col min="784" max="784" width="11.28515625" style="8" customWidth="1"/>
    <col min="785" max="785" width="9.140625" style="8"/>
    <col min="786" max="786" width="0" style="8" hidden="1" customWidth="1"/>
    <col min="787" max="788" width="9.140625" style="8"/>
    <col min="789" max="792" width="12.85546875" style="8" bestFit="1" customWidth="1"/>
    <col min="793" max="793" width="12.5703125" style="8" customWidth="1"/>
    <col min="794" max="794" width="2.28515625" style="8" customWidth="1"/>
    <col min="795" max="795" width="3" style="8" customWidth="1"/>
    <col min="796" max="796" width="4" style="8" customWidth="1"/>
    <col min="797" max="798" width="9.140625" style="8"/>
    <col min="799" max="800" width="12.85546875" style="8" bestFit="1" customWidth="1"/>
    <col min="801" max="1032" width="9.140625" style="8"/>
    <col min="1033" max="1033" width="7.42578125" style="8" customWidth="1"/>
    <col min="1034" max="1034" width="2.85546875" style="8" customWidth="1"/>
    <col min="1035" max="1035" width="40.140625" style="8" customWidth="1"/>
    <col min="1036" max="1039" width="12.140625" style="8" customWidth="1"/>
    <col min="1040" max="1040" width="11.28515625" style="8" customWidth="1"/>
    <col min="1041" max="1041" width="9.140625" style="8"/>
    <col min="1042" max="1042" width="0" style="8" hidden="1" customWidth="1"/>
    <col min="1043" max="1044" width="9.140625" style="8"/>
    <col min="1045" max="1048" width="12.85546875" style="8" bestFit="1" customWidth="1"/>
    <col min="1049" max="1049" width="12.5703125" style="8" customWidth="1"/>
    <col min="1050" max="1050" width="2.28515625" style="8" customWidth="1"/>
    <col min="1051" max="1051" width="3" style="8" customWidth="1"/>
    <col min="1052" max="1052" width="4" style="8" customWidth="1"/>
    <col min="1053" max="1054" width="9.140625" style="8"/>
    <col min="1055" max="1056" width="12.85546875" style="8" bestFit="1" customWidth="1"/>
    <col min="1057" max="1288" width="9.140625" style="8"/>
    <col min="1289" max="1289" width="7.42578125" style="8" customWidth="1"/>
    <col min="1290" max="1290" width="2.85546875" style="8" customWidth="1"/>
    <col min="1291" max="1291" width="40.140625" style="8" customWidth="1"/>
    <col min="1292" max="1295" width="12.140625" style="8" customWidth="1"/>
    <col min="1296" max="1296" width="11.28515625" style="8" customWidth="1"/>
    <col min="1297" max="1297" width="9.140625" style="8"/>
    <col min="1298" max="1298" width="0" style="8" hidden="1" customWidth="1"/>
    <col min="1299" max="1300" width="9.140625" style="8"/>
    <col min="1301" max="1304" width="12.85546875" style="8" bestFit="1" customWidth="1"/>
    <col min="1305" max="1305" width="12.5703125" style="8" customWidth="1"/>
    <col min="1306" max="1306" width="2.28515625" style="8" customWidth="1"/>
    <col min="1307" max="1307" width="3" style="8" customWidth="1"/>
    <col min="1308" max="1308" width="4" style="8" customWidth="1"/>
    <col min="1309" max="1310" width="9.140625" style="8"/>
    <col min="1311" max="1312" width="12.85546875" style="8" bestFit="1" customWidth="1"/>
    <col min="1313" max="1544" width="9.140625" style="8"/>
    <col min="1545" max="1545" width="7.42578125" style="8" customWidth="1"/>
    <col min="1546" max="1546" width="2.85546875" style="8" customWidth="1"/>
    <col min="1547" max="1547" width="40.140625" style="8" customWidth="1"/>
    <col min="1548" max="1551" width="12.140625" style="8" customWidth="1"/>
    <col min="1552" max="1552" width="11.28515625" style="8" customWidth="1"/>
    <col min="1553" max="1553" width="9.140625" style="8"/>
    <col min="1554" max="1554" width="0" style="8" hidden="1" customWidth="1"/>
    <col min="1555" max="1556" width="9.140625" style="8"/>
    <col min="1557" max="1560" width="12.85546875" style="8" bestFit="1" customWidth="1"/>
    <col min="1561" max="1561" width="12.5703125" style="8" customWidth="1"/>
    <col min="1562" max="1562" width="2.28515625" style="8" customWidth="1"/>
    <col min="1563" max="1563" width="3" style="8" customWidth="1"/>
    <col min="1564" max="1564" width="4" style="8" customWidth="1"/>
    <col min="1565" max="1566" width="9.140625" style="8"/>
    <col min="1567" max="1568" width="12.85546875" style="8" bestFit="1" customWidth="1"/>
    <col min="1569" max="1800" width="9.140625" style="8"/>
    <col min="1801" max="1801" width="7.42578125" style="8" customWidth="1"/>
    <col min="1802" max="1802" width="2.85546875" style="8" customWidth="1"/>
    <col min="1803" max="1803" width="40.140625" style="8" customWidth="1"/>
    <col min="1804" max="1807" width="12.140625" style="8" customWidth="1"/>
    <col min="1808" max="1808" width="11.28515625" style="8" customWidth="1"/>
    <col min="1809" max="1809" width="9.140625" style="8"/>
    <col min="1810" max="1810" width="0" style="8" hidden="1" customWidth="1"/>
    <col min="1811" max="1812" width="9.140625" style="8"/>
    <col min="1813" max="1816" width="12.85546875" style="8" bestFit="1" customWidth="1"/>
    <col min="1817" max="1817" width="12.5703125" style="8" customWidth="1"/>
    <col min="1818" max="1818" width="2.28515625" style="8" customWidth="1"/>
    <col min="1819" max="1819" width="3" style="8" customWidth="1"/>
    <col min="1820" max="1820" width="4" style="8" customWidth="1"/>
    <col min="1821" max="1822" width="9.140625" style="8"/>
    <col min="1823" max="1824" width="12.85546875" style="8" bestFit="1" customWidth="1"/>
    <col min="1825" max="2056" width="9.140625" style="8"/>
    <col min="2057" max="2057" width="7.42578125" style="8" customWidth="1"/>
    <col min="2058" max="2058" width="2.85546875" style="8" customWidth="1"/>
    <col min="2059" max="2059" width="40.140625" style="8" customWidth="1"/>
    <col min="2060" max="2063" width="12.140625" style="8" customWidth="1"/>
    <col min="2064" max="2064" width="11.28515625" style="8" customWidth="1"/>
    <col min="2065" max="2065" width="9.140625" style="8"/>
    <col min="2066" max="2066" width="0" style="8" hidden="1" customWidth="1"/>
    <col min="2067" max="2068" width="9.140625" style="8"/>
    <col min="2069" max="2072" width="12.85546875" style="8" bestFit="1" customWidth="1"/>
    <col min="2073" max="2073" width="12.5703125" style="8" customWidth="1"/>
    <col min="2074" max="2074" width="2.28515625" style="8" customWidth="1"/>
    <col min="2075" max="2075" width="3" style="8" customWidth="1"/>
    <col min="2076" max="2076" width="4" style="8" customWidth="1"/>
    <col min="2077" max="2078" width="9.140625" style="8"/>
    <col min="2079" max="2080" width="12.85546875" style="8" bestFit="1" customWidth="1"/>
    <col min="2081" max="2312" width="9.140625" style="8"/>
    <col min="2313" max="2313" width="7.42578125" style="8" customWidth="1"/>
    <col min="2314" max="2314" width="2.85546875" style="8" customWidth="1"/>
    <col min="2315" max="2315" width="40.140625" style="8" customWidth="1"/>
    <col min="2316" max="2319" width="12.140625" style="8" customWidth="1"/>
    <col min="2320" max="2320" width="11.28515625" style="8" customWidth="1"/>
    <col min="2321" max="2321" width="9.140625" style="8"/>
    <col min="2322" max="2322" width="0" style="8" hidden="1" customWidth="1"/>
    <col min="2323" max="2324" width="9.140625" style="8"/>
    <col min="2325" max="2328" width="12.85546875" style="8" bestFit="1" customWidth="1"/>
    <col min="2329" max="2329" width="12.5703125" style="8" customWidth="1"/>
    <col min="2330" max="2330" width="2.28515625" style="8" customWidth="1"/>
    <col min="2331" max="2331" width="3" style="8" customWidth="1"/>
    <col min="2332" max="2332" width="4" style="8" customWidth="1"/>
    <col min="2333" max="2334" width="9.140625" style="8"/>
    <col min="2335" max="2336" width="12.85546875" style="8" bestFit="1" customWidth="1"/>
    <col min="2337" max="2568" width="9.140625" style="8"/>
    <col min="2569" max="2569" width="7.42578125" style="8" customWidth="1"/>
    <col min="2570" max="2570" width="2.85546875" style="8" customWidth="1"/>
    <col min="2571" max="2571" width="40.140625" style="8" customWidth="1"/>
    <col min="2572" max="2575" width="12.140625" style="8" customWidth="1"/>
    <col min="2576" max="2576" width="11.28515625" style="8" customWidth="1"/>
    <col min="2577" max="2577" width="9.140625" style="8"/>
    <col min="2578" max="2578" width="0" style="8" hidden="1" customWidth="1"/>
    <col min="2579" max="2580" width="9.140625" style="8"/>
    <col min="2581" max="2584" width="12.85546875" style="8" bestFit="1" customWidth="1"/>
    <col min="2585" max="2585" width="12.5703125" style="8" customWidth="1"/>
    <col min="2586" max="2586" width="2.28515625" style="8" customWidth="1"/>
    <col min="2587" max="2587" width="3" style="8" customWidth="1"/>
    <col min="2588" max="2588" width="4" style="8" customWidth="1"/>
    <col min="2589" max="2590" width="9.140625" style="8"/>
    <col min="2591" max="2592" width="12.85546875" style="8" bestFit="1" customWidth="1"/>
    <col min="2593" max="2824" width="9.140625" style="8"/>
    <col min="2825" max="2825" width="7.42578125" style="8" customWidth="1"/>
    <col min="2826" max="2826" width="2.85546875" style="8" customWidth="1"/>
    <col min="2827" max="2827" width="40.140625" style="8" customWidth="1"/>
    <col min="2828" max="2831" width="12.140625" style="8" customWidth="1"/>
    <col min="2832" max="2832" width="11.28515625" style="8" customWidth="1"/>
    <col min="2833" max="2833" width="9.140625" style="8"/>
    <col min="2834" max="2834" width="0" style="8" hidden="1" customWidth="1"/>
    <col min="2835" max="2836" width="9.140625" style="8"/>
    <col min="2837" max="2840" width="12.85546875" style="8" bestFit="1" customWidth="1"/>
    <col min="2841" max="2841" width="12.5703125" style="8" customWidth="1"/>
    <col min="2842" max="2842" width="2.28515625" style="8" customWidth="1"/>
    <col min="2843" max="2843" width="3" style="8" customWidth="1"/>
    <col min="2844" max="2844" width="4" style="8" customWidth="1"/>
    <col min="2845" max="2846" width="9.140625" style="8"/>
    <col min="2847" max="2848" width="12.85546875" style="8" bestFit="1" customWidth="1"/>
    <col min="2849" max="3080" width="9.140625" style="8"/>
    <col min="3081" max="3081" width="7.42578125" style="8" customWidth="1"/>
    <col min="3082" max="3082" width="2.85546875" style="8" customWidth="1"/>
    <col min="3083" max="3083" width="40.140625" style="8" customWidth="1"/>
    <col min="3084" max="3087" width="12.140625" style="8" customWidth="1"/>
    <col min="3088" max="3088" width="11.28515625" style="8" customWidth="1"/>
    <col min="3089" max="3089" width="9.140625" style="8"/>
    <col min="3090" max="3090" width="0" style="8" hidden="1" customWidth="1"/>
    <col min="3091" max="3092" width="9.140625" style="8"/>
    <col min="3093" max="3096" width="12.85546875" style="8" bestFit="1" customWidth="1"/>
    <col min="3097" max="3097" width="12.5703125" style="8" customWidth="1"/>
    <col min="3098" max="3098" width="2.28515625" style="8" customWidth="1"/>
    <col min="3099" max="3099" width="3" style="8" customWidth="1"/>
    <col min="3100" max="3100" width="4" style="8" customWidth="1"/>
    <col min="3101" max="3102" width="9.140625" style="8"/>
    <col min="3103" max="3104" width="12.85546875" style="8" bestFit="1" customWidth="1"/>
    <col min="3105" max="3336" width="9.140625" style="8"/>
    <col min="3337" max="3337" width="7.42578125" style="8" customWidth="1"/>
    <col min="3338" max="3338" width="2.85546875" style="8" customWidth="1"/>
    <col min="3339" max="3339" width="40.140625" style="8" customWidth="1"/>
    <col min="3340" max="3343" width="12.140625" style="8" customWidth="1"/>
    <col min="3344" max="3344" width="11.28515625" style="8" customWidth="1"/>
    <col min="3345" max="3345" width="9.140625" style="8"/>
    <col min="3346" max="3346" width="0" style="8" hidden="1" customWidth="1"/>
    <col min="3347" max="3348" width="9.140625" style="8"/>
    <col min="3349" max="3352" width="12.85546875" style="8" bestFit="1" customWidth="1"/>
    <col min="3353" max="3353" width="12.5703125" style="8" customWidth="1"/>
    <col min="3354" max="3354" width="2.28515625" style="8" customWidth="1"/>
    <col min="3355" max="3355" width="3" style="8" customWidth="1"/>
    <col min="3356" max="3356" width="4" style="8" customWidth="1"/>
    <col min="3357" max="3358" width="9.140625" style="8"/>
    <col min="3359" max="3360" width="12.85546875" style="8" bestFit="1" customWidth="1"/>
    <col min="3361" max="3592" width="9.140625" style="8"/>
    <col min="3593" max="3593" width="7.42578125" style="8" customWidth="1"/>
    <col min="3594" max="3594" width="2.85546875" style="8" customWidth="1"/>
    <col min="3595" max="3595" width="40.140625" style="8" customWidth="1"/>
    <col min="3596" max="3599" width="12.140625" style="8" customWidth="1"/>
    <col min="3600" max="3600" width="11.28515625" style="8" customWidth="1"/>
    <col min="3601" max="3601" width="9.140625" style="8"/>
    <col min="3602" max="3602" width="0" style="8" hidden="1" customWidth="1"/>
    <col min="3603" max="3604" width="9.140625" style="8"/>
    <col min="3605" max="3608" width="12.85546875" style="8" bestFit="1" customWidth="1"/>
    <col min="3609" max="3609" width="12.5703125" style="8" customWidth="1"/>
    <col min="3610" max="3610" width="2.28515625" style="8" customWidth="1"/>
    <col min="3611" max="3611" width="3" style="8" customWidth="1"/>
    <col min="3612" max="3612" width="4" style="8" customWidth="1"/>
    <col min="3613" max="3614" width="9.140625" style="8"/>
    <col min="3615" max="3616" width="12.85546875" style="8" bestFit="1" customWidth="1"/>
    <col min="3617" max="3848" width="9.140625" style="8"/>
    <col min="3849" max="3849" width="7.42578125" style="8" customWidth="1"/>
    <col min="3850" max="3850" width="2.85546875" style="8" customWidth="1"/>
    <col min="3851" max="3851" width="40.140625" style="8" customWidth="1"/>
    <col min="3852" max="3855" width="12.140625" style="8" customWidth="1"/>
    <col min="3856" max="3856" width="11.28515625" style="8" customWidth="1"/>
    <col min="3857" max="3857" width="9.140625" style="8"/>
    <col min="3858" max="3858" width="0" style="8" hidden="1" customWidth="1"/>
    <col min="3859" max="3860" width="9.140625" style="8"/>
    <col min="3861" max="3864" width="12.85546875" style="8" bestFit="1" customWidth="1"/>
    <col min="3865" max="3865" width="12.5703125" style="8" customWidth="1"/>
    <col min="3866" max="3866" width="2.28515625" style="8" customWidth="1"/>
    <col min="3867" max="3867" width="3" style="8" customWidth="1"/>
    <col min="3868" max="3868" width="4" style="8" customWidth="1"/>
    <col min="3869" max="3870" width="9.140625" style="8"/>
    <col min="3871" max="3872" width="12.85546875" style="8" bestFit="1" customWidth="1"/>
    <col min="3873" max="4104" width="9.140625" style="8"/>
    <col min="4105" max="4105" width="7.42578125" style="8" customWidth="1"/>
    <col min="4106" max="4106" width="2.85546875" style="8" customWidth="1"/>
    <col min="4107" max="4107" width="40.140625" style="8" customWidth="1"/>
    <col min="4108" max="4111" width="12.140625" style="8" customWidth="1"/>
    <col min="4112" max="4112" width="11.28515625" style="8" customWidth="1"/>
    <col min="4113" max="4113" width="9.140625" style="8"/>
    <col min="4114" max="4114" width="0" style="8" hidden="1" customWidth="1"/>
    <col min="4115" max="4116" width="9.140625" style="8"/>
    <col min="4117" max="4120" width="12.85546875" style="8" bestFit="1" customWidth="1"/>
    <col min="4121" max="4121" width="12.5703125" style="8" customWidth="1"/>
    <col min="4122" max="4122" width="2.28515625" style="8" customWidth="1"/>
    <col min="4123" max="4123" width="3" style="8" customWidth="1"/>
    <col min="4124" max="4124" width="4" style="8" customWidth="1"/>
    <col min="4125" max="4126" width="9.140625" style="8"/>
    <col min="4127" max="4128" width="12.85546875" style="8" bestFit="1" customWidth="1"/>
    <col min="4129" max="4360" width="9.140625" style="8"/>
    <col min="4361" max="4361" width="7.42578125" style="8" customWidth="1"/>
    <col min="4362" max="4362" width="2.85546875" style="8" customWidth="1"/>
    <col min="4363" max="4363" width="40.140625" style="8" customWidth="1"/>
    <col min="4364" max="4367" width="12.140625" style="8" customWidth="1"/>
    <col min="4368" max="4368" width="11.28515625" style="8" customWidth="1"/>
    <col min="4369" max="4369" width="9.140625" style="8"/>
    <col min="4370" max="4370" width="0" style="8" hidden="1" customWidth="1"/>
    <col min="4371" max="4372" width="9.140625" style="8"/>
    <col min="4373" max="4376" width="12.85546875" style="8" bestFit="1" customWidth="1"/>
    <col min="4377" max="4377" width="12.5703125" style="8" customWidth="1"/>
    <col min="4378" max="4378" width="2.28515625" style="8" customWidth="1"/>
    <col min="4379" max="4379" width="3" style="8" customWidth="1"/>
    <col min="4380" max="4380" width="4" style="8" customWidth="1"/>
    <col min="4381" max="4382" width="9.140625" style="8"/>
    <col min="4383" max="4384" width="12.85546875" style="8" bestFit="1" customWidth="1"/>
    <col min="4385" max="4616" width="9.140625" style="8"/>
    <col min="4617" max="4617" width="7.42578125" style="8" customWidth="1"/>
    <col min="4618" max="4618" width="2.85546875" style="8" customWidth="1"/>
    <col min="4619" max="4619" width="40.140625" style="8" customWidth="1"/>
    <col min="4620" max="4623" width="12.140625" style="8" customWidth="1"/>
    <col min="4624" max="4624" width="11.28515625" style="8" customWidth="1"/>
    <col min="4625" max="4625" width="9.140625" style="8"/>
    <col min="4626" max="4626" width="0" style="8" hidden="1" customWidth="1"/>
    <col min="4627" max="4628" width="9.140625" style="8"/>
    <col min="4629" max="4632" width="12.85546875" style="8" bestFit="1" customWidth="1"/>
    <col min="4633" max="4633" width="12.5703125" style="8" customWidth="1"/>
    <col min="4634" max="4634" width="2.28515625" style="8" customWidth="1"/>
    <col min="4635" max="4635" width="3" style="8" customWidth="1"/>
    <col min="4636" max="4636" width="4" style="8" customWidth="1"/>
    <col min="4637" max="4638" width="9.140625" style="8"/>
    <col min="4639" max="4640" width="12.85546875" style="8" bestFit="1" customWidth="1"/>
    <col min="4641" max="4872" width="9.140625" style="8"/>
    <col min="4873" max="4873" width="7.42578125" style="8" customWidth="1"/>
    <col min="4874" max="4874" width="2.85546875" style="8" customWidth="1"/>
    <col min="4875" max="4875" width="40.140625" style="8" customWidth="1"/>
    <col min="4876" max="4879" width="12.140625" style="8" customWidth="1"/>
    <col min="4880" max="4880" width="11.28515625" style="8" customWidth="1"/>
    <col min="4881" max="4881" width="9.140625" style="8"/>
    <col min="4882" max="4882" width="0" style="8" hidden="1" customWidth="1"/>
    <col min="4883" max="4884" width="9.140625" style="8"/>
    <col min="4885" max="4888" width="12.85546875" style="8" bestFit="1" customWidth="1"/>
    <col min="4889" max="4889" width="12.5703125" style="8" customWidth="1"/>
    <col min="4890" max="4890" width="2.28515625" style="8" customWidth="1"/>
    <col min="4891" max="4891" width="3" style="8" customWidth="1"/>
    <col min="4892" max="4892" width="4" style="8" customWidth="1"/>
    <col min="4893" max="4894" width="9.140625" style="8"/>
    <col min="4895" max="4896" width="12.85546875" style="8" bestFit="1" customWidth="1"/>
    <col min="4897" max="5128" width="9.140625" style="8"/>
    <col min="5129" max="5129" width="7.42578125" style="8" customWidth="1"/>
    <col min="5130" max="5130" width="2.85546875" style="8" customWidth="1"/>
    <col min="5131" max="5131" width="40.140625" style="8" customWidth="1"/>
    <col min="5132" max="5135" width="12.140625" style="8" customWidth="1"/>
    <col min="5136" max="5136" width="11.28515625" style="8" customWidth="1"/>
    <col min="5137" max="5137" width="9.140625" style="8"/>
    <col min="5138" max="5138" width="0" style="8" hidden="1" customWidth="1"/>
    <col min="5139" max="5140" width="9.140625" style="8"/>
    <col min="5141" max="5144" width="12.85546875" style="8" bestFit="1" customWidth="1"/>
    <col min="5145" max="5145" width="12.5703125" style="8" customWidth="1"/>
    <col min="5146" max="5146" width="2.28515625" style="8" customWidth="1"/>
    <col min="5147" max="5147" width="3" style="8" customWidth="1"/>
    <col min="5148" max="5148" width="4" style="8" customWidth="1"/>
    <col min="5149" max="5150" width="9.140625" style="8"/>
    <col min="5151" max="5152" width="12.85546875" style="8" bestFit="1" customWidth="1"/>
    <col min="5153" max="5384" width="9.140625" style="8"/>
    <col min="5385" max="5385" width="7.42578125" style="8" customWidth="1"/>
    <col min="5386" max="5386" width="2.85546875" style="8" customWidth="1"/>
    <col min="5387" max="5387" width="40.140625" style="8" customWidth="1"/>
    <col min="5388" max="5391" width="12.140625" style="8" customWidth="1"/>
    <col min="5392" max="5392" width="11.28515625" style="8" customWidth="1"/>
    <col min="5393" max="5393" width="9.140625" style="8"/>
    <col min="5394" max="5394" width="0" style="8" hidden="1" customWidth="1"/>
    <col min="5395" max="5396" width="9.140625" style="8"/>
    <col min="5397" max="5400" width="12.85546875" style="8" bestFit="1" customWidth="1"/>
    <col min="5401" max="5401" width="12.5703125" style="8" customWidth="1"/>
    <col min="5402" max="5402" width="2.28515625" style="8" customWidth="1"/>
    <col min="5403" max="5403" width="3" style="8" customWidth="1"/>
    <col min="5404" max="5404" width="4" style="8" customWidth="1"/>
    <col min="5405" max="5406" width="9.140625" style="8"/>
    <col min="5407" max="5408" width="12.85546875" style="8" bestFit="1" customWidth="1"/>
    <col min="5409" max="5640" width="9.140625" style="8"/>
    <col min="5641" max="5641" width="7.42578125" style="8" customWidth="1"/>
    <col min="5642" max="5642" width="2.85546875" style="8" customWidth="1"/>
    <col min="5643" max="5643" width="40.140625" style="8" customWidth="1"/>
    <col min="5644" max="5647" width="12.140625" style="8" customWidth="1"/>
    <col min="5648" max="5648" width="11.28515625" style="8" customWidth="1"/>
    <col min="5649" max="5649" width="9.140625" style="8"/>
    <col min="5650" max="5650" width="0" style="8" hidden="1" customWidth="1"/>
    <col min="5651" max="5652" width="9.140625" style="8"/>
    <col min="5653" max="5656" width="12.85546875" style="8" bestFit="1" customWidth="1"/>
    <col min="5657" max="5657" width="12.5703125" style="8" customWidth="1"/>
    <col min="5658" max="5658" width="2.28515625" style="8" customWidth="1"/>
    <col min="5659" max="5659" width="3" style="8" customWidth="1"/>
    <col min="5660" max="5660" width="4" style="8" customWidth="1"/>
    <col min="5661" max="5662" width="9.140625" style="8"/>
    <col min="5663" max="5664" width="12.85546875" style="8" bestFit="1" customWidth="1"/>
    <col min="5665" max="5896" width="9.140625" style="8"/>
    <col min="5897" max="5897" width="7.42578125" style="8" customWidth="1"/>
    <col min="5898" max="5898" width="2.85546875" style="8" customWidth="1"/>
    <col min="5899" max="5899" width="40.140625" style="8" customWidth="1"/>
    <col min="5900" max="5903" width="12.140625" style="8" customWidth="1"/>
    <col min="5904" max="5904" width="11.28515625" style="8" customWidth="1"/>
    <col min="5905" max="5905" width="9.140625" style="8"/>
    <col min="5906" max="5906" width="0" style="8" hidden="1" customWidth="1"/>
    <col min="5907" max="5908" width="9.140625" style="8"/>
    <col min="5909" max="5912" width="12.85546875" style="8" bestFit="1" customWidth="1"/>
    <col min="5913" max="5913" width="12.5703125" style="8" customWidth="1"/>
    <col min="5914" max="5914" width="2.28515625" style="8" customWidth="1"/>
    <col min="5915" max="5915" width="3" style="8" customWidth="1"/>
    <col min="5916" max="5916" width="4" style="8" customWidth="1"/>
    <col min="5917" max="5918" width="9.140625" style="8"/>
    <col min="5919" max="5920" width="12.85546875" style="8" bestFit="1" customWidth="1"/>
    <col min="5921" max="6152" width="9.140625" style="8"/>
    <col min="6153" max="6153" width="7.42578125" style="8" customWidth="1"/>
    <col min="6154" max="6154" width="2.85546875" style="8" customWidth="1"/>
    <col min="6155" max="6155" width="40.140625" style="8" customWidth="1"/>
    <col min="6156" max="6159" width="12.140625" style="8" customWidth="1"/>
    <col min="6160" max="6160" width="11.28515625" style="8" customWidth="1"/>
    <col min="6161" max="6161" width="9.140625" style="8"/>
    <col min="6162" max="6162" width="0" style="8" hidden="1" customWidth="1"/>
    <col min="6163" max="6164" width="9.140625" style="8"/>
    <col min="6165" max="6168" width="12.85546875" style="8" bestFit="1" customWidth="1"/>
    <col min="6169" max="6169" width="12.5703125" style="8" customWidth="1"/>
    <col min="6170" max="6170" width="2.28515625" style="8" customWidth="1"/>
    <col min="6171" max="6171" width="3" style="8" customWidth="1"/>
    <col min="6172" max="6172" width="4" style="8" customWidth="1"/>
    <col min="6173" max="6174" width="9.140625" style="8"/>
    <col min="6175" max="6176" width="12.85546875" style="8" bestFit="1" customWidth="1"/>
    <col min="6177" max="6408" width="9.140625" style="8"/>
    <col min="6409" max="6409" width="7.42578125" style="8" customWidth="1"/>
    <col min="6410" max="6410" width="2.85546875" style="8" customWidth="1"/>
    <col min="6411" max="6411" width="40.140625" style="8" customWidth="1"/>
    <col min="6412" max="6415" width="12.140625" style="8" customWidth="1"/>
    <col min="6416" max="6416" width="11.28515625" style="8" customWidth="1"/>
    <col min="6417" max="6417" width="9.140625" style="8"/>
    <col min="6418" max="6418" width="0" style="8" hidden="1" customWidth="1"/>
    <col min="6419" max="6420" width="9.140625" style="8"/>
    <col min="6421" max="6424" width="12.85546875" style="8" bestFit="1" customWidth="1"/>
    <col min="6425" max="6425" width="12.5703125" style="8" customWidth="1"/>
    <col min="6426" max="6426" width="2.28515625" style="8" customWidth="1"/>
    <col min="6427" max="6427" width="3" style="8" customWidth="1"/>
    <col min="6428" max="6428" width="4" style="8" customWidth="1"/>
    <col min="6429" max="6430" width="9.140625" style="8"/>
    <col min="6431" max="6432" width="12.85546875" style="8" bestFit="1" customWidth="1"/>
    <col min="6433" max="6664" width="9.140625" style="8"/>
    <col min="6665" max="6665" width="7.42578125" style="8" customWidth="1"/>
    <col min="6666" max="6666" width="2.85546875" style="8" customWidth="1"/>
    <col min="6667" max="6667" width="40.140625" style="8" customWidth="1"/>
    <col min="6668" max="6671" width="12.140625" style="8" customWidth="1"/>
    <col min="6672" max="6672" width="11.28515625" style="8" customWidth="1"/>
    <col min="6673" max="6673" width="9.140625" style="8"/>
    <col min="6674" max="6674" width="0" style="8" hidden="1" customWidth="1"/>
    <col min="6675" max="6676" width="9.140625" style="8"/>
    <col min="6677" max="6680" width="12.85546875" style="8" bestFit="1" customWidth="1"/>
    <col min="6681" max="6681" width="12.5703125" style="8" customWidth="1"/>
    <col min="6682" max="6682" width="2.28515625" style="8" customWidth="1"/>
    <col min="6683" max="6683" width="3" style="8" customWidth="1"/>
    <col min="6684" max="6684" width="4" style="8" customWidth="1"/>
    <col min="6685" max="6686" width="9.140625" style="8"/>
    <col min="6687" max="6688" width="12.85546875" style="8" bestFit="1" customWidth="1"/>
    <col min="6689" max="6920" width="9.140625" style="8"/>
    <col min="6921" max="6921" width="7.42578125" style="8" customWidth="1"/>
    <col min="6922" max="6922" width="2.85546875" style="8" customWidth="1"/>
    <col min="6923" max="6923" width="40.140625" style="8" customWidth="1"/>
    <col min="6924" max="6927" width="12.140625" style="8" customWidth="1"/>
    <col min="6928" max="6928" width="11.28515625" style="8" customWidth="1"/>
    <col min="6929" max="6929" width="9.140625" style="8"/>
    <col min="6930" max="6930" width="0" style="8" hidden="1" customWidth="1"/>
    <col min="6931" max="6932" width="9.140625" style="8"/>
    <col min="6933" max="6936" width="12.85546875" style="8" bestFit="1" customWidth="1"/>
    <col min="6937" max="6937" width="12.5703125" style="8" customWidth="1"/>
    <col min="6938" max="6938" width="2.28515625" style="8" customWidth="1"/>
    <col min="6939" max="6939" width="3" style="8" customWidth="1"/>
    <col min="6940" max="6940" width="4" style="8" customWidth="1"/>
    <col min="6941" max="6942" width="9.140625" style="8"/>
    <col min="6943" max="6944" width="12.85546875" style="8" bestFit="1" customWidth="1"/>
    <col min="6945" max="7176" width="9.140625" style="8"/>
    <col min="7177" max="7177" width="7.42578125" style="8" customWidth="1"/>
    <col min="7178" max="7178" width="2.85546875" style="8" customWidth="1"/>
    <col min="7179" max="7179" width="40.140625" style="8" customWidth="1"/>
    <col min="7180" max="7183" width="12.140625" style="8" customWidth="1"/>
    <col min="7184" max="7184" width="11.28515625" style="8" customWidth="1"/>
    <col min="7185" max="7185" width="9.140625" style="8"/>
    <col min="7186" max="7186" width="0" style="8" hidden="1" customWidth="1"/>
    <col min="7187" max="7188" width="9.140625" style="8"/>
    <col min="7189" max="7192" width="12.85546875" style="8" bestFit="1" customWidth="1"/>
    <col min="7193" max="7193" width="12.5703125" style="8" customWidth="1"/>
    <col min="7194" max="7194" width="2.28515625" style="8" customWidth="1"/>
    <col min="7195" max="7195" width="3" style="8" customWidth="1"/>
    <col min="7196" max="7196" width="4" style="8" customWidth="1"/>
    <col min="7197" max="7198" width="9.140625" style="8"/>
    <col min="7199" max="7200" width="12.85546875" style="8" bestFit="1" customWidth="1"/>
    <col min="7201" max="7432" width="9.140625" style="8"/>
    <col min="7433" max="7433" width="7.42578125" style="8" customWidth="1"/>
    <col min="7434" max="7434" width="2.85546875" style="8" customWidth="1"/>
    <col min="7435" max="7435" width="40.140625" style="8" customWidth="1"/>
    <col min="7436" max="7439" width="12.140625" style="8" customWidth="1"/>
    <col min="7440" max="7440" width="11.28515625" style="8" customWidth="1"/>
    <col min="7441" max="7441" width="9.140625" style="8"/>
    <col min="7442" max="7442" width="0" style="8" hidden="1" customWidth="1"/>
    <col min="7443" max="7444" width="9.140625" style="8"/>
    <col min="7445" max="7448" width="12.85546875" style="8" bestFit="1" customWidth="1"/>
    <col min="7449" max="7449" width="12.5703125" style="8" customWidth="1"/>
    <col min="7450" max="7450" width="2.28515625" style="8" customWidth="1"/>
    <col min="7451" max="7451" width="3" style="8" customWidth="1"/>
    <col min="7452" max="7452" width="4" style="8" customWidth="1"/>
    <col min="7453" max="7454" width="9.140625" style="8"/>
    <col min="7455" max="7456" width="12.85546875" style="8" bestFit="1" customWidth="1"/>
    <col min="7457" max="7688" width="9.140625" style="8"/>
    <col min="7689" max="7689" width="7.42578125" style="8" customWidth="1"/>
    <col min="7690" max="7690" width="2.85546875" style="8" customWidth="1"/>
    <col min="7691" max="7691" width="40.140625" style="8" customWidth="1"/>
    <col min="7692" max="7695" width="12.140625" style="8" customWidth="1"/>
    <col min="7696" max="7696" width="11.28515625" style="8" customWidth="1"/>
    <col min="7697" max="7697" width="9.140625" style="8"/>
    <col min="7698" max="7698" width="0" style="8" hidden="1" customWidth="1"/>
    <col min="7699" max="7700" width="9.140625" style="8"/>
    <col min="7701" max="7704" width="12.85546875" style="8" bestFit="1" customWidth="1"/>
    <col min="7705" max="7705" width="12.5703125" style="8" customWidth="1"/>
    <col min="7706" max="7706" width="2.28515625" style="8" customWidth="1"/>
    <col min="7707" max="7707" width="3" style="8" customWidth="1"/>
    <col min="7708" max="7708" width="4" style="8" customWidth="1"/>
    <col min="7709" max="7710" width="9.140625" style="8"/>
    <col min="7711" max="7712" width="12.85546875" style="8" bestFit="1" customWidth="1"/>
    <col min="7713" max="7944" width="9.140625" style="8"/>
    <col min="7945" max="7945" width="7.42578125" style="8" customWidth="1"/>
    <col min="7946" max="7946" width="2.85546875" style="8" customWidth="1"/>
    <col min="7947" max="7947" width="40.140625" style="8" customWidth="1"/>
    <col min="7948" max="7951" width="12.140625" style="8" customWidth="1"/>
    <col min="7952" max="7952" width="11.28515625" style="8" customWidth="1"/>
    <col min="7953" max="7953" width="9.140625" style="8"/>
    <col min="7954" max="7954" width="0" style="8" hidden="1" customWidth="1"/>
    <col min="7955" max="7956" width="9.140625" style="8"/>
    <col min="7957" max="7960" width="12.85546875" style="8" bestFit="1" customWidth="1"/>
    <col min="7961" max="7961" width="12.5703125" style="8" customWidth="1"/>
    <col min="7962" max="7962" width="2.28515625" style="8" customWidth="1"/>
    <col min="7963" max="7963" width="3" style="8" customWidth="1"/>
    <col min="7964" max="7964" width="4" style="8" customWidth="1"/>
    <col min="7965" max="7966" width="9.140625" style="8"/>
    <col min="7967" max="7968" width="12.85546875" style="8" bestFit="1" customWidth="1"/>
    <col min="7969" max="8200" width="9.140625" style="8"/>
    <col min="8201" max="8201" width="7.42578125" style="8" customWidth="1"/>
    <col min="8202" max="8202" width="2.85546875" style="8" customWidth="1"/>
    <col min="8203" max="8203" width="40.140625" style="8" customWidth="1"/>
    <col min="8204" max="8207" width="12.140625" style="8" customWidth="1"/>
    <col min="8208" max="8208" width="11.28515625" style="8" customWidth="1"/>
    <col min="8209" max="8209" width="9.140625" style="8"/>
    <col min="8210" max="8210" width="0" style="8" hidden="1" customWidth="1"/>
    <col min="8211" max="8212" width="9.140625" style="8"/>
    <col min="8213" max="8216" width="12.85546875" style="8" bestFit="1" customWidth="1"/>
    <col min="8217" max="8217" width="12.5703125" style="8" customWidth="1"/>
    <col min="8218" max="8218" width="2.28515625" style="8" customWidth="1"/>
    <col min="8219" max="8219" width="3" style="8" customWidth="1"/>
    <col min="8220" max="8220" width="4" style="8" customWidth="1"/>
    <col min="8221" max="8222" width="9.140625" style="8"/>
    <col min="8223" max="8224" width="12.85546875" style="8" bestFit="1" customWidth="1"/>
    <col min="8225" max="8456" width="9.140625" style="8"/>
    <col min="8457" max="8457" width="7.42578125" style="8" customWidth="1"/>
    <col min="8458" max="8458" width="2.85546875" style="8" customWidth="1"/>
    <col min="8459" max="8459" width="40.140625" style="8" customWidth="1"/>
    <col min="8460" max="8463" width="12.140625" style="8" customWidth="1"/>
    <col min="8464" max="8464" width="11.28515625" style="8" customWidth="1"/>
    <col min="8465" max="8465" width="9.140625" style="8"/>
    <col min="8466" max="8466" width="0" style="8" hidden="1" customWidth="1"/>
    <col min="8467" max="8468" width="9.140625" style="8"/>
    <col min="8469" max="8472" width="12.85546875" style="8" bestFit="1" customWidth="1"/>
    <col min="8473" max="8473" width="12.5703125" style="8" customWidth="1"/>
    <col min="8474" max="8474" width="2.28515625" style="8" customWidth="1"/>
    <col min="8475" max="8475" width="3" style="8" customWidth="1"/>
    <col min="8476" max="8476" width="4" style="8" customWidth="1"/>
    <col min="8477" max="8478" width="9.140625" style="8"/>
    <col min="8479" max="8480" width="12.85546875" style="8" bestFit="1" customWidth="1"/>
    <col min="8481" max="8712" width="9.140625" style="8"/>
    <col min="8713" max="8713" width="7.42578125" style="8" customWidth="1"/>
    <col min="8714" max="8714" width="2.85546875" style="8" customWidth="1"/>
    <col min="8715" max="8715" width="40.140625" style="8" customWidth="1"/>
    <col min="8716" max="8719" width="12.140625" style="8" customWidth="1"/>
    <col min="8720" max="8720" width="11.28515625" style="8" customWidth="1"/>
    <col min="8721" max="8721" width="9.140625" style="8"/>
    <col min="8722" max="8722" width="0" style="8" hidden="1" customWidth="1"/>
    <col min="8723" max="8724" width="9.140625" style="8"/>
    <col min="8725" max="8728" width="12.85546875" style="8" bestFit="1" customWidth="1"/>
    <col min="8729" max="8729" width="12.5703125" style="8" customWidth="1"/>
    <col min="8730" max="8730" width="2.28515625" style="8" customWidth="1"/>
    <col min="8731" max="8731" width="3" style="8" customWidth="1"/>
    <col min="8732" max="8732" width="4" style="8" customWidth="1"/>
    <col min="8733" max="8734" width="9.140625" style="8"/>
    <col min="8735" max="8736" width="12.85546875" style="8" bestFit="1" customWidth="1"/>
    <col min="8737" max="8968" width="9.140625" style="8"/>
    <col min="8969" max="8969" width="7.42578125" style="8" customWidth="1"/>
    <col min="8970" max="8970" width="2.85546875" style="8" customWidth="1"/>
    <col min="8971" max="8971" width="40.140625" style="8" customWidth="1"/>
    <col min="8972" max="8975" width="12.140625" style="8" customWidth="1"/>
    <col min="8976" max="8976" width="11.28515625" style="8" customWidth="1"/>
    <col min="8977" max="8977" width="9.140625" style="8"/>
    <col min="8978" max="8978" width="0" style="8" hidden="1" customWidth="1"/>
    <col min="8979" max="8980" width="9.140625" style="8"/>
    <col min="8981" max="8984" width="12.85546875" style="8" bestFit="1" customWidth="1"/>
    <col min="8985" max="8985" width="12.5703125" style="8" customWidth="1"/>
    <col min="8986" max="8986" width="2.28515625" style="8" customWidth="1"/>
    <col min="8987" max="8987" width="3" style="8" customWidth="1"/>
    <col min="8988" max="8988" width="4" style="8" customWidth="1"/>
    <col min="8989" max="8990" width="9.140625" style="8"/>
    <col min="8991" max="8992" width="12.85546875" style="8" bestFit="1" customWidth="1"/>
    <col min="8993" max="9224" width="9.140625" style="8"/>
    <col min="9225" max="9225" width="7.42578125" style="8" customWidth="1"/>
    <col min="9226" max="9226" width="2.85546875" style="8" customWidth="1"/>
    <col min="9227" max="9227" width="40.140625" style="8" customWidth="1"/>
    <col min="9228" max="9231" width="12.140625" style="8" customWidth="1"/>
    <col min="9232" max="9232" width="11.28515625" style="8" customWidth="1"/>
    <col min="9233" max="9233" width="9.140625" style="8"/>
    <col min="9234" max="9234" width="0" style="8" hidden="1" customWidth="1"/>
    <col min="9235" max="9236" width="9.140625" style="8"/>
    <col min="9237" max="9240" width="12.85546875" style="8" bestFit="1" customWidth="1"/>
    <col min="9241" max="9241" width="12.5703125" style="8" customWidth="1"/>
    <col min="9242" max="9242" width="2.28515625" style="8" customWidth="1"/>
    <col min="9243" max="9243" width="3" style="8" customWidth="1"/>
    <col min="9244" max="9244" width="4" style="8" customWidth="1"/>
    <col min="9245" max="9246" width="9.140625" style="8"/>
    <col min="9247" max="9248" width="12.85546875" style="8" bestFit="1" customWidth="1"/>
    <col min="9249" max="9480" width="9.140625" style="8"/>
    <col min="9481" max="9481" width="7.42578125" style="8" customWidth="1"/>
    <col min="9482" max="9482" width="2.85546875" style="8" customWidth="1"/>
    <col min="9483" max="9483" width="40.140625" style="8" customWidth="1"/>
    <col min="9484" max="9487" width="12.140625" style="8" customWidth="1"/>
    <col min="9488" max="9488" width="11.28515625" style="8" customWidth="1"/>
    <col min="9489" max="9489" width="9.140625" style="8"/>
    <col min="9490" max="9490" width="0" style="8" hidden="1" customWidth="1"/>
    <col min="9491" max="9492" width="9.140625" style="8"/>
    <col min="9493" max="9496" width="12.85546875" style="8" bestFit="1" customWidth="1"/>
    <col min="9497" max="9497" width="12.5703125" style="8" customWidth="1"/>
    <col min="9498" max="9498" width="2.28515625" style="8" customWidth="1"/>
    <col min="9499" max="9499" width="3" style="8" customWidth="1"/>
    <col min="9500" max="9500" width="4" style="8" customWidth="1"/>
    <col min="9501" max="9502" width="9.140625" style="8"/>
    <col min="9503" max="9504" width="12.85546875" style="8" bestFit="1" customWidth="1"/>
    <col min="9505" max="9736" width="9.140625" style="8"/>
    <col min="9737" max="9737" width="7.42578125" style="8" customWidth="1"/>
    <col min="9738" max="9738" width="2.85546875" style="8" customWidth="1"/>
    <col min="9739" max="9739" width="40.140625" style="8" customWidth="1"/>
    <col min="9740" max="9743" width="12.140625" style="8" customWidth="1"/>
    <col min="9744" max="9744" width="11.28515625" style="8" customWidth="1"/>
    <col min="9745" max="9745" width="9.140625" style="8"/>
    <col min="9746" max="9746" width="0" style="8" hidden="1" customWidth="1"/>
    <col min="9747" max="9748" width="9.140625" style="8"/>
    <col min="9749" max="9752" width="12.85546875" style="8" bestFit="1" customWidth="1"/>
    <col min="9753" max="9753" width="12.5703125" style="8" customWidth="1"/>
    <col min="9754" max="9754" width="2.28515625" style="8" customWidth="1"/>
    <col min="9755" max="9755" width="3" style="8" customWidth="1"/>
    <col min="9756" max="9756" width="4" style="8" customWidth="1"/>
    <col min="9757" max="9758" width="9.140625" style="8"/>
    <col min="9759" max="9760" width="12.85546875" style="8" bestFit="1" customWidth="1"/>
    <col min="9761" max="9992" width="9.140625" style="8"/>
    <col min="9993" max="9993" width="7.42578125" style="8" customWidth="1"/>
    <col min="9994" max="9994" width="2.85546875" style="8" customWidth="1"/>
    <col min="9995" max="9995" width="40.140625" style="8" customWidth="1"/>
    <col min="9996" max="9999" width="12.140625" style="8" customWidth="1"/>
    <col min="10000" max="10000" width="11.28515625" style="8" customWidth="1"/>
    <col min="10001" max="10001" width="9.140625" style="8"/>
    <col min="10002" max="10002" width="0" style="8" hidden="1" customWidth="1"/>
    <col min="10003" max="10004" width="9.140625" style="8"/>
    <col min="10005" max="10008" width="12.85546875" style="8" bestFit="1" customWidth="1"/>
    <col min="10009" max="10009" width="12.5703125" style="8" customWidth="1"/>
    <col min="10010" max="10010" width="2.28515625" style="8" customWidth="1"/>
    <col min="10011" max="10011" width="3" style="8" customWidth="1"/>
    <col min="10012" max="10012" width="4" style="8" customWidth="1"/>
    <col min="10013" max="10014" width="9.140625" style="8"/>
    <col min="10015" max="10016" width="12.85546875" style="8" bestFit="1" customWidth="1"/>
    <col min="10017" max="10248" width="9.140625" style="8"/>
    <col min="10249" max="10249" width="7.42578125" style="8" customWidth="1"/>
    <col min="10250" max="10250" width="2.85546875" style="8" customWidth="1"/>
    <col min="10251" max="10251" width="40.140625" style="8" customWidth="1"/>
    <col min="10252" max="10255" width="12.140625" style="8" customWidth="1"/>
    <col min="10256" max="10256" width="11.28515625" style="8" customWidth="1"/>
    <col min="10257" max="10257" width="9.140625" style="8"/>
    <col min="10258" max="10258" width="0" style="8" hidden="1" customWidth="1"/>
    <col min="10259" max="10260" width="9.140625" style="8"/>
    <col min="10261" max="10264" width="12.85546875" style="8" bestFit="1" customWidth="1"/>
    <col min="10265" max="10265" width="12.5703125" style="8" customWidth="1"/>
    <col min="10266" max="10266" width="2.28515625" style="8" customWidth="1"/>
    <col min="10267" max="10267" width="3" style="8" customWidth="1"/>
    <col min="10268" max="10268" width="4" style="8" customWidth="1"/>
    <col min="10269" max="10270" width="9.140625" style="8"/>
    <col min="10271" max="10272" width="12.85546875" style="8" bestFit="1" customWidth="1"/>
    <col min="10273" max="10504" width="9.140625" style="8"/>
    <col min="10505" max="10505" width="7.42578125" style="8" customWidth="1"/>
    <col min="10506" max="10506" width="2.85546875" style="8" customWidth="1"/>
    <col min="10507" max="10507" width="40.140625" style="8" customWidth="1"/>
    <col min="10508" max="10511" width="12.140625" style="8" customWidth="1"/>
    <col min="10512" max="10512" width="11.28515625" style="8" customWidth="1"/>
    <col min="10513" max="10513" width="9.140625" style="8"/>
    <col min="10514" max="10514" width="0" style="8" hidden="1" customWidth="1"/>
    <col min="10515" max="10516" width="9.140625" style="8"/>
    <col min="10517" max="10520" width="12.85546875" style="8" bestFit="1" customWidth="1"/>
    <col min="10521" max="10521" width="12.5703125" style="8" customWidth="1"/>
    <col min="10522" max="10522" width="2.28515625" style="8" customWidth="1"/>
    <col min="10523" max="10523" width="3" style="8" customWidth="1"/>
    <col min="10524" max="10524" width="4" style="8" customWidth="1"/>
    <col min="10525" max="10526" width="9.140625" style="8"/>
    <col min="10527" max="10528" width="12.85546875" style="8" bestFit="1" customWidth="1"/>
    <col min="10529" max="10760" width="9.140625" style="8"/>
    <col min="10761" max="10761" width="7.42578125" style="8" customWidth="1"/>
    <col min="10762" max="10762" width="2.85546875" style="8" customWidth="1"/>
    <col min="10763" max="10763" width="40.140625" style="8" customWidth="1"/>
    <col min="10764" max="10767" width="12.140625" style="8" customWidth="1"/>
    <col min="10768" max="10768" width="11.28515625" style="8" customWidth="1"/>
    <col min="10769" max="10769" width="9.140625" style="8"/>
    <col min="10770" max="10770" width="0" style="8" hidden="1" customWidth="1"/>
    <col min="10771" max="10772" width="9.140625" style="8"/>
    <col min="10773" max="10776" width="12.85546875" style="8" bestFit="1" customWidth="1"/>
    <col min="10777" max="10777" width="12.5703125" style="8" customWidth="1"/>
    <col min="10778" max="10778" width="2.28515625" style="8" customWidth="1"/>
    <col min="10779" max="10779" width="3" style="8" customWidth="1"/>
    <col min="10780" max="10780" width="4" style="8" customWidth="1"/>
    <col min="10781" max="10782" width="9.140625" style="8"/>
    <col min="10783" max="10784" width="12.85546875" style="8" bestFit="1" customWidth="1"/>
    <col min="10785" max="11016" width="9.140625" style="8"/>
    <col min="11017" max="11017" width="7.42578125" style="8" customWidth="1"/>
    <col min="11018" max="11018" width="2.85546875" style="8" customWidth="1"/>
    <col min="11019" max="11019" width="40.140625" style="8" customWidth="1"/>
    <col min="11020" max="11023" width="12.140625" style="8" customWidth="1"/>
    <col min="11024" max="11024" width="11.28515625" style="8" customWidth="1"/>
    <col min="11025" max="11025" width="9.140625" style="8"/>
    <col min="11026" max="11026" width="0" style="8" hidden="1" customWidth="1"/>
    <col min="11027" max="11028" width="9.140625" style="8"/>
    <col min="11029" max="11032" width="12.85546875" style="8" bestFit="1" customWidth="1"/>
    <col min="11033" max="11033" width="12.5703125" style="8" customWidth="1"/>
    <col min="11034" max="11034" width="2.28515625" style="8" customWidth="1"/>
    <col min="11035" max="11035" width="3" style="8" customWidth="1"/>
    <col min="11036" max="11036" width="4" style="8" customWidth="1"/>
    <col min="11037" max="11038" width="9.140625" style="8"/>
    <col min="11039" max="11040" width="12.85546875" style="8" bestFit="1" customWidth="1"/>
    <col min="11041" max="11272" width="9.140625" style="8"/>
    <col min="11273" max="11273" width="7.42578125" style="8" customWidth="1"/>
    <col min="11274" max="11274" width="2.85546875" style="8" customWidth="1"/>
    <col min="11275" max="11275" width="40.140625" style="8" customWidth="1"/>
    <col min="11276" max="11279" width="12.140625" style="8" customWidth="1"/>
    <col min="11280" max="11280" width="11.28515625" style="8" customWidth="1"/>
    <col min="11281" max="11281" width="9.140625" style="8"/>
    <col min="11282" max="11282" width="0" style="8" hidden="1" customWidth="1"/>
    <col min="11283" max="11284" width="9.140625" style="8"/>
    <col min="11285" max="11288" width="12.85546875" style="8" bestFit="1" customWidth="1"/>
    <col min="11289" max="11289" width="12.5703125" style="8" customWidth="1"/>
    <col min="11290" max="11290" width="2.28515625" style="8" customWidth="1"/>
    <col min="11291" max="11291" width="3" style="8" customWidth="1"/>
    <col min="11292" max="11292" width="4" style="8" customWidth="1"/>
    <col min="11293" max="11294" width="9.140625" style="8"/>
    <col min="11295" max="11296" width="12.85546875" style="8" bestFit="1" customWidth="1"/>
    <col min="11297" max="11528" width="9.140625" style="8"/>
    <col min="11529" max="11529" width="7.42578125" style="8" customWidth="1"/>
    <col min="11530" max="11530" width="2.85546875" style="8" customWidth="1"/>
    <col min="11531" max="11531" width="40.140625" style="8" customWidth="1"/>
    <col min="11532" max="11535" width="12.140625" style="8" customWidth="1"/>
    <col min="11536" max="11536" width="11.28515625" style="8" customWidth="1"/>
    <col min="11537" max="11537" width="9.140625" style="8"/>
    <col min="11538" max="11538" width="0" style="8" hidden="1" customWidth="1"/>
    <col min="11539" max="11540" width="9.140625" style="8"/>
    <col min="11541" max="11544" width="12.85546875" style="8" bestFit="1" customWidth="1"/>
    <col min="11545" max="11545" width="12.5703125" style="8" customWidth="1"/>
    <col min="11546" max="11546" width="2.28515625" style="8" customWidth="1"/>
    <col min="11547" max="11547" width="3" style="8" customWidth="1"/>
    <col min="11548" max="11548" width="4" style="8" customWidth="1"/>
    <col min="11549" max="11550" width="9.140625" style="8"/>
    <col min="11551" max="11552" width="12.85546875" style="8" bestFit="1" customWidth="1"/>
    <col min="11553" max="11784" width="9.140625" style="8"/>
    <col min="11785" max="11785" width="7.42578125" style="8" customWidth="1"/>
    <col min="11786" max="11786" width="2.85546875" style="8" customWidth="1"/>
    <col min="11787" max="11787" width="40.140625" style="8" customWidth="1"/>
    <col min="11788" max="11791" width="12.140625" style="8" customWidth="1"/>
    <col min="11792" max="11792" width="11.28515625" style="8" customWidth="1"/>
    <col min="11793" max="11793" width="9.140625" style="8"/>
    <col min="11794" max="11794" width="0" style="8" hidden="1" customWidth="1"/>
    <col min="11795" max="11796" width="9.140625" style="8"/>
    <col min="11797" max="11800" width="12.85546875" style="8" bestFit="1" customWidth="1"/>
    <col min="11801" max="11801" width="12.5703125" style="8" customWidth="1"/>
    <col min="11802" max="11802" width="2.28515625" style="8" customWidth="1"/>
    <col min="11803" max="11803" width="3" style="8" customWidth="1"/>
    <col min="11804" max="11804" width="4" style="8" customWidth="1"/>
    <col min="11805" max="11806" width="9.140625" style="8"/>
    <col min="11807" max="11808" width="12.85546875" style="8" bestFit="1" customWidth="1"/>
    <col min="11809" max="12040" width="9.140625" style="8"/>
    <col min="12041" max="12041" width="7.42578125" style="8" customWidth="1"/>
    <col min="12042" max="12042" width="2.85546875" style="8" customWidth="1"/>
    <col min="12043" max="12043" width="40.140625" style="8" customWidth="1"/>
    <col min="12044" max="12047" width="12.140625" style="8" customWidth="1"/>
    <col min="12048" max="12048" width="11.28515625" style="8" customWidth="1"/>
    <col min="12049" max="12049" width="9.140625" style="8"/>
    <col min="12050" max="12050" width="0" style="8" hidden="1" customWidth="1"/>
    <col min="12051" max="12052" width="9.140625" style="8"/>
    <col min="12053" max="12056" width="12.85546875" style="8" bestFit="1" customWidth="1"/>
    <col min="12057" max="12057" width="12.5703125" style="8" customWidth="1"/>
    <col min="12058" max="12058" width="2.28515625" style="8" customWidth="1"/>
    <col min="12059" max="12059" width="3" style="8" customWidth="1"/>
    <col min="12060" max="12060" width="4" style="8" customWidth="1"/>
    <col min="12061" max="12062" width="9.140625" style="8"/>
    <col min="12063" max="12064" width="12.85546875" style="8" bestFit="1" customWidth="1"/>
    <col min="12065" max="12296" width="9.140625" style="8"/>
    <col min="12297" max="12297" width="7.42578125" style="8" customWidth="1"/>
    <col min="12298" max="12298" width="2.85546875" style="8" customWidth="1"/>
    <col min="12299" max="12299" width="40.140625" style="8" customWidth="1"/>
    <col min="12300" max="12303" width="12.140625" style="8" customWidth="1"/>
    <col min="12304" max="12304" width="11.28515625" style="8" customWidth="1"/>
    <col min="12305" max="12305" width="9.140625" style="8"/>
    <col min="12306" max="12306" width="0" style="8" hidden="1" customWidth="1"/>
    <col min="12307" max="12308" width="9.140625" style="8"/>
    <col min="12309" max="12312" width="12.85546875" style="8" bestFit="1" customWidth="1"/>
    <col min="12313" max="12313" width="12.5703125" style="8" customWidth="1"/>
    <col min="12314" max="12314" width="2.28515625" style="8" customWidth="1"/>
    <col min="12315" max="12315" width="3" style="8" customWidth="1"/>
    <col min="12316" max="12316" width="4" style="8" customWidth="1"/>
    <col min="12317" max="12318" width="9.140625" style="8"/>
    <col min="12319" max="12320" width="12.85546875" style="8" bestFit="1" customWidth="1"/>
    <col min="12321" max="12552" width="9.140625" style="8"/>
    <col min="12553" max="12553" width="7.42578125" style="8" customWidth="1"/>
    <col min="12554" max="12554" width="2.85546875" style="8" customWidth="1"/>
    <col min="12555" max="12555" width="40.140625" style="8" customWidth="1"/>
    <col min="12556" max="12559" width="12.140625" style="8" customWidth="1"/>
    <col min="12560" max="12560" width="11.28515625" style="8" customWidth="1"/>
    <col min="12561" max="12561" width="9.140625" style="8"/>
    <col min="12562" max="12562" width="0" style="8" hidden="1" customWidth="1"/>
    <col min="12563" max="12564" width="9.140625" style="8"/>
    <col min="12565" max="12568" width="12.85546875" style="8" bestFit="1" customWidth="1"/>
    <col min="12569" max="12569" width="12.5703125" style="8" customWidth="1"/>
    <col min="12570" max="12570" width="2.28515625" style="8" customWidth="1"/>
    <col min="12571" max="12571" width="3" style="8" customWidth="1"/>
    <col min="12572" max="12572" width="4" style="8" customWidth="1"/>
    <col min="12573" max="12574" width="9.140625" style="8"/>
    <col min="12575" max="12576" width="12.85546875" style="8" bestFit="1" customWidth="1"/>
    <col min="12577" max="12808" width="9.140625" style="8"/>
    <col min="12809" max="12809" width="7.42578125" style="8" customWidth="1"/>
    <col min="12810" max="12810" width="2.85546875" style="8" customWidth="1"/>
    <col min="12811" max="12811" width="40.140625" style="8" customWidth="1"/>
    <col min="12812" max="12815" width="12.140625" style="8" customWidth="1"/>
    <col min="12816" max="12816" width="11.28515625" style="8" customWidth="1"/>
    <col min="12817" max="12817" width="9.140625" style="8"/>
    <col min="12818" max="12818" width="0" style="8" hidden="1" customWidth="1"/>
    <col min="12819" max="12820" width="9.140625" style="8"/>
    <col min="12821" max="12824" width="12.85546875" style="8" bestFit="1" customWidth="1"/>
    <col min="12825" max="12825" width="12.5703125" style="8" customWidth="1"/>
    <col min="12826" max="12826" width="2.28515625" style="8" customWidth="1"/>
    <col min="12827" max="12827" width="3" style="8" customWidth="1"/>
    <col min="12828" max="12828" width="4" style="8" customWidth="1"/>
    <col min="12829" max="12830" width="9.140625" style="8"/>
    <col min="12831" max="12832" width="12.85546875" style="8" bestFit="1" customWidth="1"/>
    <col min="12833" max="13064" width="9.140625" style="8"/>
    <col min="13065" max="13065" width="7.42578125" style="8" customWidth="1"/>
    <col min="13066" max="13066" width="2.85546875" style="8" customWidth="1"/>
    <col min="13067" max="13067" width="40.140625" style="8" customWidth="1"/>
    <col min="13068" max="13071" width="12.140625" style="8" customWidth="1"/>
    <col min="13072" max="13072" width="11.28515625" style="8" customWidth="1"/>
    <col min="13073" max="13073" width="9.140625" style="8"/>
    <col min="13074" max="13074" width="0" style="8" hidden="1" customWidth="1"/>
    <col min="13075" max="13076" width="9.140625" style="8"/>
    <col min="13077" max="13080" width="12.85546875" style="8" bestFit="1" customWidth="1"/>
    <col min="13081" max="13081" width="12.5703125" style="8" customWidth="1"/>
    <col min="13082" max="13082" width="2.28515625" style="8" customWidth="1"/>
    <col min="13083" max="13083" width="3" style="8" customWidth="1"/>
    <col min="13084" max="13084" width="4" style="8" customWidth="1"/>
    <col min="13085" max="13086" width="9.140625" style="8"/>
    <col min="13087" max="13088" width="12.85546875" style="8" bestFit="1" customWidth="1"/>
    <col min="13089" max="13320" width="9.140625" style="8"/>
    <col min="13321" max="13321" width="7.42578125" style="8" customWidth="1"/>
    <col min="13322" max="13322" width="2.85546875" style="8" customWidth="1"/>
    <col min="13323" max="13323" width="40.140625" style="8" customWidth="1"/>
    <col min="13324" max="13327" width="12.140625" style="8" customWidth="1"/>
    <col min="13328" max="13328" width="11.28515625" style="8" customWidth="1"/>
    <col min="13329" max="13329" width="9.140625" style="8"/>
    <col min="13330" max="13330" width="0" style="8" hidden="1" customWidth="1"/>
    <col min="13331" max="13332" width="9.140625" style="8"/>
    <col min="13333" max="13336" width="12.85546875" style="8" bestFit="1" customWidth="1"/>
    <col min="13337" max="13337" width="12.5703125" style="8" customWidth="1"/>
    <col min="13338" max="13338" width="2.28515625" style="8" customWidth="1"/>
    <col min="13339" max="13339" width="3" style="8" customWidth="1"/>
    <col min="13340" max="13340" width="4" style="8" customWidth="1"/>
    <col min="13341" max="13342" width="9.140625" style="8"/>
    <col min="13343" max="13344" width="12.85546875" style="8" bestFit="1" customWidth="1"/>
    <col min="13345" max="13576" width="9.140625" style="8"/>
    <col min="13577" max="13577" width="7.42578125" style="8" customWidth="1"/>
    <col min="13578" max="13578" width="2.85546875" style="8" customWidth="1"/>
    <col min="13579" max="13579" width="40.140625" style="8" customWidth="1"/>
    <col min="13580" max="13583" width="12.140625" style="8" customWidth="1"/>
    <col min="13584" max="13584" width="11.28515625" style="8" customWidth="1"/>
    <col min="13585" max="13585" width="9.140625" style="8"/>
    <col min="13586" max="13586" width="0" style="8" hidden="1" customWidth="1"/>
    <col min="13587" max="13588" width="9.140625" style="8"/>
    <col min="13589" max="13592" width="12.85546875" style="8" bestFit="1" customWidth="1"/>
    <col min="13593" max="13593" width="12.5703125" style="8" customWidth="1"/>
    <col min="13594" max="13594" width="2.28515625" style="8" customWidth="1"/>
    <col min="13595" max="13595" width="3" style="8" customWidth="1"/>
    <col min="13596" max="13596" width="4" style="8" customWidth="1"/>
    <col min="13597" max="13598" width="9.140625" style="8"/>
    <col min="13599" max="13600" width="12.85546875" style="8" bestFit="1" customWidth="1"/>
    <col min="13601" max="13832" width="9.140625" style="8"/>
    <col min="13833" max="13833" width="7.42578125" style="8" customWidth="1"/>
    <col min="13834" max="13834" width="2.85546875" style="8" customWidth="1"/>
    <col min="13835" max="13835" width="40.140625" style="8" customWidth="1"/>
    <col min="13836" max="13839" width="12.140625" style="8" customWidth="1"/>
    <col min="13840" max="13840" width="11.28515625" style="8" customWidth="1"/>
    <col min="13841" max="13841" width="9.140625" style="8"/>
    <col min="13842" max="13842" width="0" style="8" hidden="1" customWidth="1"/>
    <col min="13843" max="13844" width="9.140625" style="8"/>
    <col min="13845" max="13848" width="12.85546875" style="8" bestFit="1" customWidth="1"/>
    <col min="13849" max="13849" width="12.5703125" style="8" customWidth="1"/>
    <col min="13850" max="13850" width="2.28515625" style="8" customWidth="1"/>
    <col min="13851" max="13851" width="3" style="8" customWidth="1"/>
    <col min="13852" max="13852" width="4" style="8" customWidth="1"/>
    <col min="13853" max="13854" width="9.140625" style="8"/>
    <col min="13855" max="13856" width="12.85546875" style="8" bestFit="1" customWidth="1"/>
    <col min="13857" max="14088" width="9.140625" style="8"/>
    <col min="14089" max="14089" width="7.42578125" style="8" customWidth="1"/>
    <col min="14090" max="14090" width="2.85546875" style="8" customWidth="1"/>
    <col min="14091" max="14091" width="40.140625" style="8" customWidth="1"/>
    <col min="14092" max="14095" width="12.140625" style="8" customWidth="1"/>
    <col min="14096" max="14096" width="11.28515625" style="8" customWidth="1"/>
    <col min="14097" max="14097" width="9.140625" style="8"/>
    <col min="14098" max="14098" width="0" style="8" hidden="1" customWidth="1"/>
    <col min="14099" max="14100" width="9.140625" style="8"/>
    <col min="14101" max="14104" width="12.85546875" style="8" bestFit="1" customWidth="1"/>
    <col min="14105" max="14105" width="12.5703125" style="8" customWidth="1"/>
    <col min="14106" max="14106" width="2.28515625" style="8" customWidth="1"/>
    <col min="14107" max="14107" width="3" style="8" customWidth="1"/>
    <col min="14108" max="14108" width="4" style="8" customWidth="1"/>
    <col min="14109" max="14110" width="9.140625" style="8"/>
    <col min="14111" max="14112" width="12.85546875" style="8" bestFit="1" customWidth="1"/>
    <col min="14113" max="14344" width="9.140625" style="8"/>
    <col min="14345" max="14345" width="7.42578125" style="8" customWidth="1"/>
    <col min="14346" max="14346" width="2.85546875" style="8" customWidth="1"/>
    <col min="14347" max="14347" width="40.140625" style="8" customWidth="1"/>
    <col min="14348" max="14351" width="12.140625" style="8" customWidth="1"/>
    <col min="14352" max="14352" width="11.28515625" style="8" customWidth="1"/>
    <col min="14353" max="14353" width="9.140625" style="8"/>
    <col min="14354" max="14354" width="0" style="8" hidden="1" customWidth="1"/>
    <col min="14355" max="14356" width="9.140625" style="8"/>
    <col min="14357" max="14360" width="12.85546875" style="8" bestFit="1" customWidth="1"/>
    <col min="14361" max="14361" width="12.5703125" style="8" customWidth="1"/>
    <col min="14362" max="14362" width="2.28515625" style="8" customWidth="1"/>
    <col min="14363" max="14363" width="3" style="8" customWidth="1"/>
    <col min="14364" max="14364" width="4" style="8" customWidth="1"/>
    <col min="14365" max="14366" width="9.140625" style="8"/>
    <col min="14367" max="14368" width="12.85546875" style="8" bestFit="1" customWidth="1"/>
    <col min="14369" max="14600" width="9.140625" style="8"/>
    <col min="14601" max="14601" width="7.42578125" style="8" customWidth="1"/>
    <col min="14602" max="14602" width="2.85546875" style="8" customWidth="1"/>
    <col min="14603" max="14603" width="40.140625" style="8" customWidth="1"/>
    <col min="14604" max="14607" width="12.140625" style="8" customWidth="1"/>
    <col min="14608" max="14608" width="11.28515625" style="8" customWidth="1"/>
    <col min="14609" max="14609" width="9.140625" style="8"/>
    <col min="14610" max="14610" width="0" style="8" hidden="1" customWidth="1"/>
    <col min="14611" max="14612" width="9.140625" style="8"/>
    <col min="14613" max="14616" width="12.85546875" style="8" bestFit="1" customWidth="1"/>
    <col min="14617" max="14617" width="12.5703125" style="8" customWidth="1"/>
    <col min="14618" max="14618" width="2.28515625" style="8" customWidth="1"/>
    <col min="14619" max="14619" width="3" style="8" customWidth="1"/>
    <col min="14620" max="14620" width="4" style="8" customWidth="1"/>
    <col min="14621" max="14622" width="9.140625" style="8"/>
    <col min="14623" max="14624" width="12.85546875" style="8" bestFit="1" customWidth="1"/>
    <col min="14625" max="14856" width="9.140625" style="8"/>
    <col min="14857" max="14857" width="7.42578125" style="8" customWidth="1"/>
    <col min="14858" max="14858" width="2.85546875" style="8" customWidth="1"/>
    <col min="14859" max="14859" width="40.140625" style="8" customWidth="1"/>
    <col min="14860" max="14863" width="12.140625" style="8" customWidth="1"/>
    <col min="14864" max="14864" width="11.28515625" style="8" customWidth="1"/>
    <col min="14865" max="14865" width="9.140625" style="8"/>
    <col min="14866" max="14866" width="0" style="8" hidden="1" customWidth="1"/>
    <col min="14867" max="14868" width="9.140625" style="8"/>
    <col min="14869" max="14872" width="12.85546875" style="8" bestFit="1" customWidth="1"/>
    <col min="14873" max="14873" width="12.5703125" style="8" customWidth="1"/>
    <col min="14874" max="14874" width="2.28515625" style="8" customWidth="1"/>
    <col min="14875" max="14875" width="3" style="8" customWidth="1"/>
    <col min="14876" max="14876" width="4" style="8" customWidth="1"/>
    <col min="14877" max="14878" width="9.140625" style="8"/>
    <col min="14879" max="14880" width="12.85546875" style="8" bestFit="1" customWidth="1"/>
    <col min="14881" max="15112" width="9.140625" style="8"/>
    <col min="15113" max="15113" width="7.42578125" style="8" customWidth="1"/>
    <col min="15114" max="15114" width="2.85546875" style="8" customWidth="1"/>
    <col min="15115" max="15115" width="40.140625" style="8" customWidth="1"/>
    <col min="15116" max="15119" width="12.140625" style="8" customWidth="1"/>
    <col min="15120" max="15120" width="11.28515625" style="8" customWidth="1"/>
    <col min="15121" max="15121" width="9.140625" style="8"/>
    <col min="15122" max="15122" width="0" style="8" hidden="1" customWidth="1"/>
    <col min="15123" max="15124" width="9.140625" style="8"/>
    <col min="15125" max="15128" width="12.85546875" style="8" bestFit="1" customWidth="1"/>
    <col min="15129" max="15129" width="12.5703125" style="8" customWidth="1"/>
    <col min="15130" max="15130" width="2.28515625" style="8" customWidth="1"/>
    <col min="15131" max="15131" width="3" style="8" customWidth="1"/>
    <col min="15132" max="15132" width="4" style="8" customWidth="1"/>
    <col min="15133" max="15134" width="9.140625" style="8"/>
    <col min="15135" max="15136" width="12.85546875" style="8" bestFit="1" customWidth="1"/>
    <col min="15137" max="15368" width="9.140625" style="8"/>
    <col min="15369" max="15369" width="7.42578125" style="8" customWidth="1"/>
    <col min="15370" max="15370" width="2.85546875" style="8" customWidth="1"/>
    <col min="15371" max="15371" width="40.140625" style="8" customWidth="1"/>
    <col min="15372" max="15375" width="12.140625" style="8" customWidth="1"/>
    <col min="15376" max="15376" width="11.28515625" style="8" customWidth="1"/>
    <col min="15377" max="15377" width="9.140625" style="8"/>
    <col min="15378" max="15378" width="0" style="8" hidden="1" customWidth="1"/>
    <col min="15379" max="15380" width="9.140625" style="8"/>
    <col min="15381" max="15384" width="12.85546875" style="8" bestFit="1" customWidth="1"/>
    <col min="15385" max="15385" width="12.5703125" style="8" customWidth="1"/>
    <col min="15386" max="15386" width="2.28515625" style="8" customWidth="1"/>
    <col min="15387" max="15387" width="3" style="8" customWidth="1"/>
    <col min="15388" max="15388" width="4" style="8" customWidth="1"/>
    <col min="15389" max="15390" width="9.140625" style="8"/>
    <col min="15391" max="15392" width="12.85546875" style="8" bestFit="1" customWidth="1"/>
    <col min="15393" max="15624" width="9.140625" style="8"/>
    <col min="15625" max="15625" width="7.42578125" style="8" customWidth="1"/>
    <col min="15626" max="15626" width="2.85546875" style="8" customWidth="1"/>
    <col min="15627" max="15627" width="40.140625" style="8" customWidth="1"/>
    <col min="15628" max="15631" width="12.140625" style="8" customWidth="1"/>
    <col min="15632" max="15632" width="11.28515625" style="8" customWidth="1"/>
    <col min="15633" max="15633" width="9.140625" style="8"/>
    <col min="15634" max="15634" width="0" style="8" hidden="1" customWidth="1"/>
    <col min="15635" max="15636" width="9.140625" style="8"/>
    <col min="15637" max="15640" width="12.85546875" style="8" bestFit="1" customWidth="1"/>
    <col min="15641" max="15641" width="12.5703125" style="8" customWidth="1"/>
    <col min="15642" max="15642" width="2.28515625" style="8" customWidth="1"/>
    <col min="15643" max="15643" width="3" style="8" customWidth="1"/>
    <col min="15644" max="15644" width="4" style="8" customWidth="1"/>
    <col min="15645" max="15646" width="9.140625" style="8"/>
    <col min="15647" max="15648" width="12.85546875" style="8" bestFit="1" customWidth="1"/>
    <col min="15649" max="15880" width="9.140625" style="8"/>
    <col min="15881" max="15881" width="7.42578125" style="8" customWidth="1"/>
    <col min="15882" max="15882" width="2.85546875" style="8" customWidth="1"/>
    <col min="15883" max="15883" width="40.140625" style="8" customWidth="1"/>
    <col min="15884" max="15887" width="12.140625" style="8" customWidth="1"/>
    <col min="15888" max="15888" width="11.28515625" style="8" customWidth="1"/>
    <col min="15889" max="15889" width="9.140625" style="8"/>
    <col min="15890" max="15890" width="0" style="8" hidden="1" customWidth="1"/>
    <col min="15891" max="15892" width="9.140625" style="8"/>
    <col min="15893" max="15896" width="12.85546875" style="8" bestFit="1" customWidth="1"/>
    <col min="15897" max="15897" width="12.5703125" style="8" customWidth="1"/>
    <col min="15898" max="15898" width="2.28515625" style="8" customWidth="1"/>
    <col min="15899" max="15899" width="3" style="8" customWidth="1"/>
    <col min="15900" max="15900" width="4" style="8" customWidth="1"/>
    <col min="15901" max="15902" width="9.140625" style="8"/>
    <col min="15903" max="15904" width="12.85546875" style="8" bestFit="1" customWidth="1"/>
    <col min="15905" max="16136" width="9.140625" style="8"/>
    <col min="16137" max="16137" width="7.42578125" style="8" customWidth="1"/>
    <col min="16138" max="16138" width="2.85546875" style="8" customWidth="1"/>
    <col min="16139" max="16139" width="40.140625" style="8" customWidth="1"/>
    <col min="16140" max="16143" width="12.140625" style="8" customWidth="1"/>
    <col min="16144" max="16144" width="11.28515625" style="8" customWidth="1"/>
    <col min="16145" max="16145" width="9.140625" style="8"/>
    <col min="16146" max="16146" width="0" style="8" hidden="1" customWidth="1"/>
    <col min="16147" max="16148" width="9.140625" style="8"/>
    <col min="16149" max="16152" width="12.85546875" style="8" bestFit="1" customWidth="1"/>
    <col min="16153" max="16153" width="12.5703125" style="8" customWidth="1"/>
    <col min="16154" max="16154" width="2.28515625" style="8" customWidth="1"/>
    <col min="16155" max="16155" width="3" style="8" customWidth="1"/>
    <col min="16156" max="16156" width="4" style="8" customWidth="1"/>
    <col min="16157" max="16158" width="9.140625" style="8"/>
    <col min="16159" max="16160" width="12.85546875" style="8" bestFit="1" customWidth="1"/>
    <col min="16161" max="16384" width="9.140625" style="8"/>
  </cols>
  <sheetData>
    <row r="6" spans="2:32" ht="15.75" x14ac:dyDescent="0.25">
      <c r="B6" s="12"/>
      <c r="C6" s="169" t="s">
        <v>16</v>
      </c>
      <c r="D6" s="169"/>
      <c r="E6" s="169"/>
      <c r="F6" s="169"/>
      <c r="G6" s="169"/>
      <c r="H6" s="169"/>
      <c r="I6" s="169"/>
      <c r="J6" s="172"/>
      <c r="K6" s="172"/>
      <c r="L6" s="76"/>
    </row>
    <row r="7" spans="2:32" ht="15.75" customHeight="1" x14ac:dyDescent="0.25">
      <c r="B7" s="12"/>
      <c r="C7" s="169" t="s">
        <v>68</v>
      </c>
      <c r="D7" s="169"/>
      <c r="E7" s="169"/>
      <c r="F7" s="169"/>
      <c r="G7" s="169"/>
      <c r="H7" s="169"/>
      <c r="I7" s="169"/>
      <c r="J7" s="172"/>
      <c r="K7" s="172"/>
      <c r="L7" s="76"/>
    </row>
    <row r="8" spans="2:32" ht="15.75" customHeight="1" x14ac:dyDescent="0.25">
      <c r="B8" s="12"/>
      <c r="C8" s="61"/>
      <c r="D8" s="61"/>
      <c r="E8" s="61"/>
      <c r="F8" s="61"/>
      <c r="G8" s="61"/>
      <c r="H8" s="61"/>
      <c r="I8" s="61"/>
    </row>
    <row r="9" spans="2:32" ht="17.25" customHeight="1" x14ac:dyDescent="0.25">
      <c r="C9" s="36"/>
      <c r="D9" s="177" t="s">
        <v>14</v>
      </c>
      <c r="E9" s="177"/>
      <c r="F9" s="77"/>
      <c r="G9" s="77"/>
      <c r="H9" s="77"/>
      <c r="J9" s="78"/>
      <c r="K9" s="78"/>
      <c r="L9" s="78"/>
      <c r="M9" s="78"/>
      <c r="N9" s="78" t="s">
        <v>17</v>
      </c>
      <c r="O9" s="100"/>
    </row>
    <row r="10" spans="2:32" ht="23.25" customHeight="1" x14ac:dyDescent="0.25">
      <c r="C10" s="178" t="s">
        <v>18</v>
      </c>
      <c r="D10" s="178"/>
      <c r="E10" s="79">
        <v>2006</v>
      </c>
      <c r="F10" s="80">
        <v>2007</v>
      </c>
      <c r="G10" s="80">
        <v>2008</v>
      </c>
      <c r="H10" s="80">
        <v>2009</v>
      </c>
      <c r="I10" s="80">
        <v>2010</v>
      </c>
      <c r="J10" s="80">
        <v>2011</v>
      </c>
      <c r="K10" s="80">
        <v>2012</v>
      </c>
      <c r="L10" s="80" t="s">
        <v>64</v>
      </c>
      <c r="M10" s="80" t="s">
        <v>65</v>
      </c>
      <c r="N10" s="81">
        <v>2015</v>
      </c>
      <c r="O10" s="101"/>
    </row>
    <row r="11" spans="2:32" ht="16.5" customHeight="1" x14ac:dyDescent="0.25">
      <c r="C11" s="179" t="s">
        <v>19</v>
      </c>
      <c r="D11" s="179"/>
      <c r="E11" s="82">
        <f t="shared" ref="E11:J11" si="0">SUM(E12:E15)</f>
        <v>208961.5</v>
      </c>
      <c r="F11" s="82">
        <f t="shared" si="0"/>
        <v>200744.98</v>
      </c>
      <c r="G11" s="82">
        <f t="shared" si="0"/>
        <v>198305.27999999997</v>
      </c>
      <c r="H11" s="82">
        <f t="shared" si="0"/>
        <v>154448.47999999998</v>
      </c>
      <c r="I11" s="82">
        <f t="shared" si="0"/>
        <v>126581</v>
      </c>
      <c r="J11" s="82">
        <f t="shared" si="0"/>
        <v>123797.92</v>
      </c>
      <c r="K11" s="82">
        <f t="shared" ref="K11" si="1">SUM(K12:K15)</f>
        <v>127033.09999999999</v>
      </c>
      <c r="L11" s="82">
        <f t="shared" ref="L11" si="2">SUM(L12:L15)</f>
        <v>129924.8</v>
      </c>
      <c r="M11" s="82">
        <f t="shared" ref="M11:N11" si="3">SUM(M12:M15)</f>
        <v>131445.6</v>
      </c>
      <c r="N11" s="82">
        <f t="shared" si="3"/>
        <v>138159.90000000002</v>
      </c>
      <c r="O11" s="124"/>
    </row>
    <row r="12" spans="2:32" ht="13.15" customHeight="1" x14ac:dyDescent="0.25">
      <c r="C12" s="83"/>
      <c r="D12" s="45" t="s">
        <v>20</v>
      </c>
      <c r="E12" s="84">
        <v>7173.9</v>
      </c>
      <c r="F12" s="84">
        <v>7649.8399999999983</v>
      </c>
      <c r="G12" s="84">
        <v>8069.16</v>
      </c>
      <c r="H12" s="84">
        <v>8893.7800000000007</v>
      </c>
      <c r="I12" s="84">
        <v>8763.2999999999993</v>
      </c>
      <c r="J12" s="84">
        <v>9081.74</v>
      </c>
      <c r="K12" s="84">
        <v>9179.5</v>
      </c>
      <c r="L12" s="84">
        <v>9338.6</v>
      </c>
      <c r="M12" s="84">
        <v>10106.200000000001</v>
      </c>
      <c r="N12" s="84">
        <v>10371.4</v>
      </c>
      <c r="O12" s="125"/>
    </row>
    <row r="13" spans="2:32" ht="13.15" customHeight="1" x14ac:dyDescent="0.25">
      <c r="C13" s="83"/>
      <c r="D13" s="45" t="s">
        <v>21</v>
      </c>
      <c r="E13" s="85">
        <v>30260.1</v>
      </c>
      <c r="F13" s="85">
        <v>29576.9</v>
      </c>
      <c r="G13" s="85">
        <v>21355.919999999998</v>
      </c>
      <c r="H13" s="85">
        <v>20321.21</v>
      </c>
      <c r="I13" s="85">
        <v>18263.59</v>
      </c>
      <c r="J13" s="85">
        <v>17826.939999999999</v>
      </c>
      <c r="K13" s="85">
        <v>19297.2</v>
      </c>
      <c r="L13" s="85">
        <v>19234.2</v>
      </c>
      <c r="M13" s="85">
        <v>18009.400000000001</v>
      </c>
      <c r="N13" s="85">
        <v>19529.900000000001</v>
      </c>
      <c r="O13" s="90"/>
    </row>
    <row r="14" spans="2:32" ht="13.15" customHeight="1" x14ac:dyDescent="0.25">
      <c r="C14" s="83"/>
      <c r="D14" s="45" t="s">
        <v>22</v>
      </c>
      <c r="E14" s="85">
        <v>22737.3</v>
      </c>
      <c r="F14" s="85">
        <v>23678.14</v>
      </c>
      <c r="G14" s="85">
        <v>26528.100000000006</v>
      </c>
      <c r="H14" s="85">
        <v>24566.67</v>
      </c>
      <c r="I14" s="85">
        <v>22053.79</v>
      </c>
      <c r="J14" s="85">
        <v>21632.38</v>
      </c>
      <c r="K14" s="85">
        <v>22468</v>
      </c>
      <c r="L14" s="85">
        <v>23105.8</v>
      </c>
      <c r="M14" s="85">
        <v>23449.5</v>
      </c>
      <c r="N14" s="85">
        <v>23535.3</v>
      </c>
      <c r="O14" s="90"/>
      <c r="R14" s="86"/>
      <c r="S14" s="86"/>
      <c r="T14" s="86"/>
      <c r="U14" s="86"/>
      <c r="V14" s="86"/>
      <c r="W14" s="86"/>
      <c r="X14" s="86"/>
      <c r="Y14" s="86"/>
      <c r="Z14" s="86"/>
      <c r="AE14" s="87"/>
      <c r="AF14" s="87"/>
    </row>
    <row r="15" spans="2:32" ht="13.15" customHeight="1" x14ac:dyDescent="0.25">
      <c r="C15" s="83"/>
      <c r="D15" s="51" t="s">
        <v>23</v>
      </c>
      <c r="E15" s="85">
        <v>148790.19999999998</v>
      </c>
      <c r="F15" s="85">
        <v>139840.1</v>
      </c>
      <c r="G15" s="85">
        <v>142352.09999999998</v>
      </c>
      <c r="H15" s="85">
        <v>100666.81999999999</v>
      </c>
      <c r="I15" s="85">
        <v>77500.319999999992</v>
      </c>
      <c r="J15" s="85">
        <v>75256.86</v>
      </c>
      <c r="K15" s="85">
        <v>76088.399999999994</v>
      </c>
      <c r="L15" s="85">
        <v>78246.2</v>
      </c>
      <c r="M15" s="85">
        <v>79880.5</v>
      </c>
      <c r="N15" s="85">
        <v>84723.3</v>
      </c>
      <c r="O15" s="90"/>
      <c r="R15" s="86"/>
      <c r="S15" s="86"/>
      <c r="T15" s="86"/>
      <c r="U15" s="86"/>
      <c r="V15" s="86"/>
      <c r="W15" s="86"/>
      <c r="X15" s="86"/>
      <c r="Y15" s="86"/>
      <c r="Z15" s="86"/>
      <c r="AE15" s="87"/>
      <c r="AF15" s="87"/>
    </row>
    <row r="16" spans="2:32" ht="13.15" customHeight="1" x14ac:dyDescent="0.25">
      <c r="C16" s="83"/>
      <c r="D16" s="51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90"/>
      <c r="R16" s="86"/>
      <c r="S16" s="86"/>
      <c r="T16" s="86"/>
      <c r="U16" s="86"/>
      <c r="V16" s="86"/>
      <c r="W16" s="86"/>
      <c r="X16" s="86"/>
      <c r="Y16" s="86"/>
      <c r="Z16" s="86"/>
      <c r="AE16" s="87"/>
      <c r="AF16" s="87"/>
    </row>
    <row r="17" spans="3:32" ht="13.15" customHeight="1" x14ac:dyDescent="0.25">
      <c r="C17" s="180" t="s">
        <v>24</v>
      </c>
      <c r="D17" s="180"/>
      <c r="E17" s="88">
        <f t="shared" ref="E17:J17" si="4">SUM(E18:E31)</f>
        <v>2789105.0349099478</v>
      </c>
      <c r="F17" s="88">
        <f t="shared" si="4"/>
        <v>2933412.3999605952</v>
      </c>
      <c r="G17" s="88">
        <f t="shared" si="4"/>
        <v>2922173.1547715669</v>
      </c>
      <c r="H17" s="88">
        <f t="shared" si="4"/>
        <v>2699604.12</v>
      </c>
      <c r="I17" s="88">
        <f t="shared" si="4"/>
        <v>2637750.7445112914</v>
      </c>
      <c r="J17" s="88">
        <f t="shared" si="4"/>
        <v>2663255.0581218693</v>
      </c>
      <c r="K17" s="88">
        <f t="shared" ref="K17" si="5">SUM(K18:K31)</f>
        <v>2709625.3</v>
      </c>
      <c r="L17" s="88">
        <f t="shared" ref="L17" si="6">SUM(L18:L31)</f>
        <v>2741998.3</v>
      </c>
      <c r="M17" s="88">
        <f t="shared" ref="M17:N17" si="7">SUM(M18:M31)</f>
        <v>2793324.2</v>
      </c>
      <c r="N17" s="88">
        <f t="shared" si="7"/>
        <v>2862644.4</v>
      </c>
      <c r="O17" s="109"/>
      <c r="R17" s="86"/>
      <c r="S17" s="86"/>
      <c r="T17" s="86"/>
      <c r="U17" s="86"/>
      <c r="V17" s="86"/>
      <c r="W17" s="86"/>
      <c r="X17" s="86"/>
      <c r="Y17" s="86"/>
      <c r="Z17" s="86"/>
      <c r="AE17" s="87"/>
      <c r="AF17" s="87"/>
    </row>
    <row r="18" spans="3:32" ht="13.15" customHeight="1" x14ac:dyDescent="0.25">
      <c r="C18" s="83"/>
      <c r="D18" s="51" t="s">
        <v>25</v>
      </c>
      <c r="E18" s="85">
        <v>52671.162055043227</v>
      </c>
      <c r="F18" s="85">
        <v>57083</v>
      </c>
      <c r="G18" s="85">
        <v>58738.557883898015</v>
      </c>
      <c r="H18" s="85">
        <v>59694.55</v>
      </c>
      <c r="I18" s="85">
        <v>59252.799999999996</v>
      </c>
      <c r="J18" s="85">
        <v>59463.33</v>
      </c>
      <c r="K18" s="85">
        <v>58778.5</v>
      </c>
      <c r="L18" s="85">
        <v>59585.4</v>
      </c>
      <c r="M18" s="85">
        <v>60483.199999999997</v>
      </c>
      <c r="N18" s="85">
        <v>62322.3</v>
      </c>
      <c r="O18" s="90"/>
      <c r="R18" s="86"/>
      <c r="S18" s="86"/>
      <c r="T18" s="86"/>
      <c r="U18" s="86"/>
      <c r="V18" s="86"/>
      <c r="W18" s="86"/>
      <c r="X18" s="86"/>
      <c r="Y18" s="86"/>
      <c r="Z18" s="86"/>
      <c r="AE18" s="87"/>
      <c r="AF18" s="87"/>
    </row>
    <row r="19" spans="3:32" ht="13.15" customHeight="1" x14ac:dyDescent="0.25">
      <c r="C19" s="83"/>
      <c r="D19" s="51" t="s">
        <v>26</v>
      </c>
      <c r="E19" s="85">
        <v>32708.100000000002</v>
      </c>
      <c r="F19" s="85">
        <v>34174.160000000003</v>
      </c>
      <c r="G19" s="85">
        <v>34291.65</v>
      </c>
      <c r="H19" s="85">
        <v>36394.92</v>
      </c>
      <c r="I19" s="85">
        <v>34993.979999999996</v>
      </c>
      <c r="J19" s="85">
        <v>34209.39</v>
      </c>
      <c r="K19" s="85">
        <v>34616.699999999997</v>
      </c>
      <c r="L19" s="85">
        <v>34217.1</v>
      </c>
      <c r="M19" s="85">
        <v>35402.9</v>
      </c>
      <c r="N19" s="85">
        <v>36290.199999999997</v>
      </c>
      <c r="O19" s="90"/>
      <c r="R19" s="86"/>
      <c r="S19" s="86"/>
      <c r="T19" s="86"/>
      <c r="U19" s="86"/>
      <c r="V19" s="86"/>
      <c r="W19" s="86"/>
      <c r="X19" s="86"/>
      <c r="Y19" s="86"/>
      <c r="Z19" s="86"/>
      <c r="AE19" s="87"/>
      <c r="AF19" s="87"/>
    </row>
    <row r="20" spans="3:32" ht="13.15" customHeight="1" x14ac:dyDescent="0.25">
      <c r="C20" s="83"/>
      <c r="D20" s="51" t="s">
        <v>27</v>
      </c>
      <c r="E20" s="85">
        <v>245320</v>
      </c>
      <c r="F20" s="85">
        <v>236399.96</v>
      </c>
      <c r="G20" s="85">
        <v>244540</v>
      </c>
      <c r="H20" s="85">
        <v>216449</v>
      </c>
      <c r="I20" s="85">
        <v>198458</v>
      </c>
      <c r="J20" s="85">
        <v>202236.3661597966</v>
      </c>
      <c r="K20" s="85">
        <v>204935.8</v>
      </c>
      <c r="L20" s="85">
        <v>208002.7</v>
      </c>
      <c r="M20" s="85">
        <v>212494</v>
      </c>
      <c r="N20" s="85">
        <v>215837.3</v>
      </c>
      <c r="O20" s="90"/>
      <c r="R20" s="86"/>
      <c r="S20" s="86"/>
      <c r="T20" s="86"/>
      <c r="U20" s="86"/>
      <c r="V20" s="86"/>
      <c r="W20" s="86"/>
      <c r="X20" s="86"/>
      <c r="Y20" s="86"/>
      <c r="Z20" s="86"/>
      <c r="AE20" s="87"/>
      <c r="AF20" s="87"/>
    </row>
    <row r="21" spans="3:32" ht="13.15" customHeight="1" x14ac:dyDescent="0.25">
      <c r="C21" s="83"/>
      <c r="D21" s="51" t="s">
        <v>28</v>
      </c>
      <c r="E21" s="85">
        <v>103118.54000000001</v>
      </c>
      <c r="F21" s="85">
        <v>103838.0039605958</v>
      </c>
      <c r="G21" s="85">
        <v>103656.53000000001</v>
      </c>
      <c r="H21" s="85">
        <v>95959.77</v>
      </c>
      <c r="I21" s="85">
        <v>94595.17</v>
      </c>
      <c r="J21" s="85">
        <v>95672.906743574014</v>
      </c>
      <c r="K21" s="85">
        <v>97367</v>
      </c>
      <c r="L21" s="85">
        <v>99608.5</v>
      </c>
      <c r="M21" s="85">
        <v>102873.9</v>
      </c>
      <c r="N21" s="85">
        <v>104619.9</v>
      </c>
      <c r="O21" s="90"/>
      <c r="R21" s="86"/>
      <c r="S21" s="86"/>
      <c r="T21" s="86"/>
      <c r="U21" s="86"/>
      <c r="V21" s="86"/>
      <c r="W21" s="86"/>
      <c r="X21" s="86"/>
      <c r="Y21" s="86"/>
      <c r="Z21" s="86"/>
      <c r="AE21" s="87"/>
      <c r="AF21" s="87"/>
    </row>
    <row r="22" spans="3:32" ht="13.15" customHeight="1" x14ac:dyDescent="0.25">
      <c r="C22" s="83"/>
      <c r="D22" s="51" t="s">
        <v>29</v>
      </c>
      <c r="E22" s="85">
        <v>124140.7</v>
      </c>
      <c r="F22" s="85">
        <v>133481.296</v>
      </c>
      <c r="G22" s="85">
        <v>134405</v>
      </c>
      <c r="H22" s="85">
        <v>120845.9</v>
      </c>
      <c r="I22" s="85">
        <v>128813.15451129088</v>
      </c>
      <c r="J22" s="85">
        <v>136316.26372451495</v>
      </c>
      <c r="K22" s="85">
        <v>140664.5</v>
      </c>
      <c r="L22" s="85">
        <v>143465.4</v>
      </c>
      <c r="M22" s="85">
        <v>149581.1</v>
      </c>
      <c r="N22" s="85">
        <v>151540.79999999999</v>
      </c>
      <c r="O22" s="90"/>
      <c r="R22" s="86"/>
      <c r="S22" s="86"/>
      <c r="T22" s="86"/>
      <c r="U22" s="86"/>
      <c r="V22" s="86"/>
      <c r="W22" s="86"/>
      <c r="X22" s="86"/>
      <c r="Y22" s="86"/>
      <c r="Z22" s="86"/>
      <c r="AE22" s="87"/>
      <c r="AF22" s="87"/>
    </row>
    <row r="23" spans="3:32" ht="13.15" customHeight="1" x14ac:dyDescent="0.25">
      <c r="C23" s="83"/>
      <c r="D23" s="51" t="s">
        <v>30</v>
      </c>
      <c r="E23" s="85">
        <v>109983.50348774971</v>
      </c>
      <c r="F23" s="85">
        <v>113841.96</v>
      </c>
      <c r="G23" s="85">
        <v>115114.15348774972</v>
      </c>
      <c r="H23" s="85">
        <v>118966.26</v>
      </c>
      <c r="I23" s="85">
        <v>113883.26000000001</v>
      </c>
      <c r="J23" s="85">
        <v>113804.30133352685</v>
      </c>
      <c r="K23" s="85">
        <v>115605.5</v>
      </c>
      <c r="L23" s="85">
        <v>114748.9</v>
      </c>
      <c r="M23" s="85">
        <v>114118</v>
      </c>
      <c r="N23" s="85">
        <v>116951.5</v>
      </c>
      <c r="O23" s="90"/>
      <c r="R23" s="86"/>
      <c r="S23" s="86"/>
      <c r="T23" s="86"/>
      <c r="U23" s="86"/>
      <c r="V23" s="86"/>
      <c r="W23" s="86"/>
      <c r="X23" s="86"/>
      <c r="Y23" s="86"/>
      <c r="Z23" s="86"/>
      <c r="AE23" s="87"/>
      <c r="AF23" s="87"/>
    </row>
    <row r="24" spans="3:32" ht="13.15" customHeight="1" x14ac:dyDescent="0.25">
      <c r="C24" s="83"/>
      <c r="D24" s="51" t="s">
        <v>31</v>
      </c>
      <c r="E24" s="85">
        <v>1190796.7271804649</v>
      </c>
      <c r="F24" s="85">
        <v>1267653.8799999999</v>
      </c>
      <c r="G24" s="85">
        <v>1226053.8651852948</v>
      </c>
      <c r="H24" s="85">
        <v>1053303.52</v>
      </c>
      <c r="I24" s="85">
        <v>1017164.73</v>
      </c>
      <c r="J24" s="85">
        <v>1023138.0531262981</v>
      </c>
      <c r="K24" s="85">
        <v>1038447.8</v>
      </c>
      <c r="L24" s="85">
        <v>1042573.3</v>
      </c>
      <c r="M24" s="85">
        <v>1051399</v>
      </c>
      <c r="N24" s="85">
        <v>1073881.1000000001</v>
      </c>
      <c r="O24" s="90"/>
      <c r="R24" s="86"/>
      <c r="S24" s="86"/>
      <c r="T24" s="86"/>
      <c r="U24" s="86"/>
      <c r="V24" s="86"/>
      <c r="W24" s="86"/>
      <c r="X24" s="86"/>
      <c r="Y24" s="86"/>
      <c r="Z24" s="86"/>
      <c r="AE24" s="87"/>
      <c r="AF24" s="87"/>
    </row>
    <row r="25" spans="3:32" ht="13.15" customHeight="1" x14ac:dyDescent="0.25">
      <c r="C25" s="83"/>
      <c r="D25" s="8" t="s">
        <v>32</v>
      </c>
      <c r="E25" s="89">
        <v>206174.71</v>
      </c>
      <c r="F25" s="89">
        <v>221853.94</v>
      </c>
      <c r="G25" s="89">
        <v>222381.68</v>
      </c>
      <c r="H25" s="89">
        <v>218554.21</v>
      </c>
      <c r="I25" s="89">
        <v>214577.84</v>
      </c>
      <c r="J25" s="85">
        <v>213330.2974095653</v>
      </c>
      <c r="K25" s="85">
        <v>214484.2</v>
      </c>
      <c r="L25" s="85">
        <v>215888.8</v>
      </c>
      <c r="M25" s="85">
        <v>218319.2</v>
      </c>
      <c r="N25" s="85">
        <v>222265.9</v>
      </c>
      <c r="O25" s="90"/>
      <c r="R25" s="86"/>
      <c r="S25" s="86"/>
      <c r="T25" s="86"/>
      <c r="U25" s="86"/>
      <c r="V25" s="86"/>
      <c r="W25" s="86"/>
      <c r="X25" s="86"/>
      <c r="Y25" s="86"/>
      <c r="Z25" s="86"/>
      <c r="AE25" s="87"/>
      <c r="AF25" s="87"/>
    </row>
    <row r="26" spans="3:32" ht="13.15" customHeight="1" x14ac:dyDescent="0.25">
      <c r="C26" s="83"/>
      <c r="D26" s="51" t="s">
        <v>33</v>
      </c>
      <c r="E26" s="85">
        <v>288925.30218668969</v>
      </c>
      <c r="F26" s="85">
        <v>317523.68</v>
      </c>
      <c r="G26" s="85">
        <v>317215.83821462403</v>
      </c>
      <c r="H26" s="85">
        <v>323027.91000000003</v>
      </c>
      <c r="I26" s="85">
        <v>327583.32000000007</v>
      </c>
      <c r="J26" s="85">
        <v>334150.63</v>
      </c>
      <c r="K26" s="85">
        <v>342757.3</v>
      </c>
      <c r="L26" s="85">
        <v>351796.5</v>
      </c>
      <c r="M26" s="85">
        <v>366548.8</v>
      </c>
      <c r="N26" s="85">
        <v>380169.6</v>
      </c>
      <c r="O26" s="90"/>
      <c r="R26" s="86"/>
      <c r="S26" s="86"/>
      <c r="T26" s="86"/>
      <c r="U26" s="86"/>
      <c r="V26" s="86"/>
      <c r="W26" s="86"/>
      <c r="X26" s="86"/>
      <c r="Y26" s="86"/>
      <c r="Z26" s="86"/>
      <c r="AE26" s="87"/>
      <c r="AF26" s="87"/>
    </row>
    <row r="27" spans="3:32" ht="13.15" customHeight="1" x14ac:dyDescent="0.25">
      <c r="C27" s="83"/>
      <c r="D27" s="51" t="s">
        <v>34</v>
      </c>
      <c r="E27" s="85">
        <v>51485.9</v>
      </c>
      <c r="F27" s="85">
        <v>54700.22</v>
      </c>
      <c r="G27" s="85">
        <v>54152.32</v>
      </c>
      <c r="H27" s="85">
        <v>51250.99</v>
      </c>
      <c r="I27" s="85">
        <v>50298.77</v>
      </c>
      <c r="J27" s="85">
        <v>51158.22</v>
      </c>
      <c r="K27" s="85">
        <v>54045.3</v>
      </c>
      <c r="L27" s="85">
        <v>54394.1</v>
      </c>
      <c r="M27" s="85">
        <v>56423</v>
      </c>
      <c r="N27" s="85">
        <v>58350.3</v>
      </c>
      <c r="O27" s="90"/>
      <c r="R27" s="86"/>
      <c r="S27" s="86"/>
      <c r="T27" s="86"/>
      <c r="U27" s="86"/>
      <c r="V27" s="86"/>
      <c r="W27" s="86"/>
      <c r="X27" s="86"/>
      <c r="Y27" s="86"/>
      <c r="Z27" s="86"/>
      <c r="AE27" s="87"/>
      <c r="AF27" s="87"/>
    </row>
    <row r="28" spans="3:32" ht="13.15" customHeight="1" x14ac:dyDescent="0.25">
      <c r="C28" s="83"/>
      <c r="D28" s="51" t="s">
        <v>35</v>
      </c>
      <c r="E28" s="85">
        <v>175906.76</v>
      </c>
      <c r="F28" s="85">
        <v>180421.04999999996</v>
      </c>
      <c r="G28" s="85">
        <v>194860.47999999998</v>
      </c>
      <c r="H28" s="85">
        <v>187197.07</v>
      </c>
      <c r="I28" s="85">
        <v>181368.45</v>
      </c>
      <c r="J28" s="85">
        <v>181715.00000000003</v>
      </c>
      <c r="K28" s="85">
        <v>186107.5</v>
      </c>
      <c r="L28" s="85">
        <v>190590.9</v>
      </c>
      <c r="M28" s="85">
        <v>190910.2</v>
      </c>
      <c r="N28" s="85">
        <v>195834.3</v>
      </c>
      <c r="O28" s="90"/>
      <c r="R28" s="86"/>
      <c r="S28" s="86"/>
      <c r="T28" s="86"/>
      <c r="U28" s="86"/>
      <c r="V28" s="86"/>
      <c r="W28" s="86"/>
      <c r="X28" s="86"/>
      <c r="Y28" s="86"/>
      <c r="Z28" s="86"/>
      <c r="AE28" s="87"/>
      <c r="AF28" s="87"/>
    </row>
    <row r="29" spans="3:32" ht="13.15" customHeight="1" x14ac:dyDescent="0.25">
      <c r="C29" s="83"/>
      <c r="D29" s="51" t="s">
        <v>36</v>
      </c>
      <c r="E29" s="85">
        <v>59310.039999999994</v>
      </c>
      <c r="F29" s="85">
        <v>61961.59</v>
      </c>
      <c r="G29" s="85">
        <v>66643.709999999992</v>
      </c>
      <c r="H29" s="85">
        <v>67230.600000000006</v>
      </c>
      <c r="I29" s="85">
        <v>65652.069999999992</v>
      </c>
      <c r="J29" s="85">
        <v>65127.174744586337</v>
      </c>
      <c r="K29" s="85">
        <v>65675.100000000006</v>
      </c>
      <c r="L29" s="85">
        <v>66884.899999999994</v>
      </c>
      <c r="M29" s="85">
        <v>67388</v>
      </c>
      <c r="N29" s="85">
        <v>70007.600000000006</v>
      </c>
      <c r="O29" s="90"/>
      <c r="R29" s="86"/>
      <c r="S29" s="86"/>
      <c r="T29" s="86"/>
      <c r="U29" s="86"/>
      <c r="V29" s="86"/>
      <c r="W29" s="86"/>
      <c r="X29" s="86"/>
      <c r="Y29" s="86"/>
      <c r="Z29" s="86"/>
      <c r="AE29" s="87"/>
      <c r="AF29" s="87"/>
    </row>
    <row r="30" spans="3:32" ht="13.15" customHeight="1" x14ac:dyDescent="0.25">
      <c r="C30" s="83"/>
      <c r="D30" s="33" t="s">
        <v>37</v>
      </c>
      <c r="E30" s="85">
        <v>68479.27</v>
      </c>
      <c r="F30" s="85">
        <v>69880.149999999994</v>
      </c>
      <c r="G30" s="85">
        <v>74808.580000000016</v>
      </c>
      <c r="H30" s="85">
        <v>74839.89</v>
      </c>
      <c r="I30" s="85">
        <v>75319.16</v>
      </c>
      <c r="J30" s="85">
        <v>76589.747021448115</v>
      </c>
      <c r="K30" s="85">
        <v>77374.7</v>
      </c>
      <c r="L30" s="85">
        <v>80569.3</v>
      </c>
      <c r="M30" s="85">
        <v>83824.3</v>
      </c>
      <c r="N30" s="85">
        <v>89601.2</v>
      </c>
      <c r="O30" s="90"/>
      <c r="R30" s="86"/>
      <c r="S30" s="86"/>
      <c r="T30" s="86"/>
      <c r="U30" s="86"/>
      <c r="V30" s="86"/>
      <c r="W30" s="86"/>
      <c r="X30" s="86"/>
      <c r="Y30" s="86"/>
      <c r="Z30" s="86"/>
      <c r="AE30" s="87"/>
      <c r="AF30" s="87"/>
    </row>
    <row r="31" spans="3:32" ht="13.15" customHeight="1" x14ac:dyDescent="0.25">
      <c r="C31" s="83"/>
      <c r="D31" s="51" t="s">
        <v>38</v>
      </c>
      <c r="E31" s="85">
        <v>80084.319999999992</v>
      </c>
      <c r="F31" s="85">
        <v>80599.509999999995</v>
      </c>
      <c r="G31" s="85">
        <v>75310.790000000008</v>
      </c>
      <c r="H31" s="85">
        <v>75889.53</v>
      </c>
      <c r="I31" s="85">
        <v>75790.039999999994</v>
      </c>
      <c r="J31" s="85">
        <v>76343.37785855883</v>
      </c>
      <c r="K31" s="85">
        <v>78765.399999999994</v>
      </c>
      <c r="L31" s="85">
        <v>79672.5</v>
      </c>
      <c r="M31" s="85">
        <v>83558.600000000006</v>
      </c>
      <c r="N31" s="85">
        <v>84972.4</v>
      </c>
      <c r="O31" s="90"/>
      <c r="R31" s="86"/>
      <c r="S31" s="86"/>
      <c r="T31" s="86"/>
      <c r="U31" s="86"/>
      <c r="V31" s="86"/>
      <c r="W31" s="86"/>
      <c r="X31" s="86"/>
      <c r="Y31" s="86"/>
      <c r="Z31" s="86"/>
      <c r="AE31" s="87"/>
      <c r="AF31" s="87"/>
    </row>
    <row r="32" spans="3:32" ht="13.15" customHeight="1" x14ac:dyDescent="0.25">
      <c r="C32" s="83"/>
      <c r="D32" s="51"/>
      <c r="E32" s="85"/>
      <c r="F32" s="90"/>
      <c r="G32" s="89"/>
      <c r="H32" s="89"/>
      <c r="AE32" s="87"/>
      <c r="AF32" s="87"/>
    </row>
    <row r="33" spans="2:32" ht="13.15" customHeight="1" x14ac:dyDescent="0.25">
      <c r="C33" s="91" t="s">
        <v>39</v>
      </c>
      <c r="D33" s="51"/>
      <c r="E33" s="88">
        <f t="shared" ref="E33:J33" si="8">SUM(E17+E11)</f>
        <v>2998066.5349099478</v>
      </c>
      <c r="F33" s="88">
        <f t="shared" si="8"/>
        <v>3134157.3799605952</v>
      </c>
      <c r="G33" s="88">
        <f t="shared" si="8"/>
        <v>3120478.4347715667</v>
      </c>
      <c r="H33" s="88">
        <f t="shared" si="8"/>
        <v>2854052.6</v>
      </c>
      <c r="I33" s="88">
        <f t="shared" si="8"/>
        <v>2764331.7445112914</v>
      </c>
      <c r="J33" s="88">
        <f t="shared" si="8"/>
        <v>2787052.9781218693</v>
      </c>
      <c r="K33" s="88">
        <f t="shared" ref="K33" si="9">SUM(K17+K11)</f>
        <v>2836658.4</v>
      </c>
      <c r="L33" s="88">
        <f t="shared" ref="L33" si="10">SUM(L17+L11)</f>
        <v>2871923.0999999996</v>
      </c>
      <c r="M33" s="88">
        <f t="shared" ref="M33:N33" si="11">SUM(M17+M11)</f>
        <v>2924769.8000000003</v>
      </c>
      <c r="N33" s="88">
        <f t="shared" si="11"/>
        <v>3000804.3</v>
      </c>
      <c r="O33" s="109"/>
      <c r="AE33" s="87"/>
      <c r="AF33" s="87"/>
    </row>
    <row r="34" spans="2:32" ht="8.25" customHeight="1" x14ac:dyDescent="0.25">
      <c r="C34" s="91"/>
      <c r="D34" s="51"/>
      <c r="E34" s="88"/>
      <c r="F34" s="88"/>
      <c r="G34" s="88"/>
      <c r="H34" s="88"/>
      <c r="AE34" s="87"/>
      <c r="AF34" s="87"/>
    </row>
    <row r="35" spans="2:32" ht="13.15" customHeight="1" x14ac:dyDescent="0.25">
      <c r="C35" s="173" t="s">
        <v>40</v>
      </c>
      <c r="D35" s="173"/>
      <c r="E35" s="85">
        <v>469852.42296976992</v>
      </c>
      <c r="F35" s="85">
        <v>497100.3781519765</v>
      </c>
      <c r="G35" s="85">
        <v>489977.25884518865</v>
      </c>
      <c r="H35" s="85">
        <v>389227.95329255209</v>
      </c>
      <c r="I35" s="85">
        <v>365332.1</v>
      </c>
      <c r="J35" s="92">
        <v>359276.58349001571</v>
      </c>
      <c r="K35" s="92">
        <v>378429.7</v>
      </c>
      <c r="L35" s="92">
        <v>377298.3</v>
      </c>
      <c r="M35" s="92">
        <v>375193.5</v>
      </c>
      <c r="N35" s="92">
        <v>378972.6</v>
      </c>
      <c r="O35" s="126"/>
      <c r="W35" s="93"/>
      <c r="X35" s="93"/>
      <c r="Y35" s="93"/>
      <c r="Z35" s="86"/>
      <c r="AA35" s="86"/>
      <c r="AE35" s="87"/>
      <c r="AF35" s="87"/>
    </row>
    <row r="36" spans="2:32" ht="8.25" customHeight="1" x14ac:dyDescent="0.25">
      <c r="C36" s="94"/>
      <c r="D36" s="94"/>
      <c r="E36" s="95"/>
      <c r="F36" s="95"/>
      <c r="G36" s="95"/>
      <c r="H36" s="95"/>
      <c r="AE36" s="87"/>
      <c r="AF36" s="87"/>
    </row>
    <row r="37" spans="2:32" ht="13.15" customHeight="1" x14ac:dyDescent="0.25">
      <c r="C37" s="174" t="s">
        <v>41</v>
      </c>
      <c r="D37" s="174"/>
      <c r="E37" s="96">
        <f t="shared" ref="E37:J37" si="12">E33-E35</f>
        <v>2528214.1119401781</v>
      </c>
      <c r="F37" s="96">
        <f t="shared" si="12"/>
        <v>2637057.0018086187</v>
      </c>
      <c r="G37" s="96">
        <f t="shared" si="12"/>
        <v>2630501.175926378</v>
      </c>
      <c r="H37" s="96">
        <f t="shared" si="12"/>
        <v>2464824.6467074482</v>
      </c>
      <c r="I37" s="96">
        <f t="shared" si="12"/>
        <v>2398999.6445112913</v>
      </c>
      <c r="J37" s="96">
        <f t="shared" si="12"/>
        <v>2427776.3946318533</v>
      </c>
      <c r="K37" s="96">
        <f t="shared" ref="K37" si="13">K33-K35</f>
        <v>2458228.6999999997</v>
      </c>
      <c r="L37" s="96">
        <f t="shared" ref="L37" si="14">L33-L35</f>
        <v>2494624.7999999998</v>
      </c>
      <c r="M37" s="96">
        <f t="shared" ref="M37:N37" si="15">M33-M35</f>
        <v>2549576.3000000003</v>
      </c>
      <c r="N37" s="96">
        <f t="shared" si="15"/>
        <v>2621831.6999999997</v>
      </c>
      <c r="O37" s="109"/>
      <c r="AE37" s="87"/>
      <c r="AF37" s="87"/>
    </row>
    <row r="38" spans="2:32" x14ac:dyDescent="0.25">
      <c r="AE38" s="87"/>
      <c r="AF38" s="87"/>
    </row>
    <row r="39" spans="2:32" x14ac:dyDescent="0.25">
      <c r="C39" s="175"/>
      <c r="D39" s="176"/>
      <c r="AE39" s="87"/>
      <c r="AF39" s="87"/>
    </row>
    <row r="40" spans="2:32" x14ac:dyDescent="0.25">
      <c r="D40" s="7"/>
      <c r="AE40" s="87"/>
      <c r="AF40" s="87"/>
    </row>
    <row r="41" spans="2:32" s="65" customFormat="1" x14ac:dyDescent="0.25">
      <c r="B41" s="11"/>
      <c r="C41" s="11"/>
      <c r="O41" s="11"/>
      <c r="AE41" s="87"/>
      <c r="AF41" s="87"/>
    </row>
    <row r="42" spans="2:32" s="65" customFormat="1" x14ac:dyDescent="0.25">
      <c r="B42" s="11"/>
      <c r="C42" s="11"/>
      <c r="O42" s="11"/>
    </row>
    <row r="43" spans="2:32" s="65" customFormat="1" x14ac:dyDescent="0.25">
      <c r="B43" s="11"/>
      <c r="C43" s="11"/>
      <c r="O43" s="11"/>
    </row>
    <row r="44" spans="2:32" s="65" customFormat="1" x14ac:dyDescent="0.25">
      <c r="B44" s="11"/>
      <c r="C44" s="11"/>
      <c r="O44" s="11"/>
    </row>
    <row r="45" spans="2:32" s="65" customFormat="1" x14ac:dyDescent="0.25">
      <c r="B45" s="11"/>
      <c r="C45" s="11"/>
      <c r="O45" s="11"/>
    </row>
    <row r="46" spans="2:32" s="65" customFormat="1" x14ac:dyDescent="0.25">
      <c r="B46" s="11"/>
      <c r="C46" s="11"/>
      <c r="O46" s="11"/>
    </row>
    <row r="47" spans="2:32" s="65" customFormat="1" x14ac:dyDescent="0.25">
      <c r="B47" s="11"/>
      <c r="C47" s="11"/>
      <c r="O47" s="11"/>
    </row>
    <row r="48" spans="2:32" s="65" customFormat="1" x14ac:dyDescent="0.25">
      <c r="B48" s="11"/>
      <c r="C48" s="11"/>
      <c r="O48" s="11"/>
    </row>
    <row r="49" spans="2:15" s="65" customFormat="1" x14ac:dyDescent="0.25">
      <c r="B49" s="11"/>
      <c r="C49" s="11"/>
      <c r="O49" s="11"/>
    </row>
    <row r="50" spans="2:15" s="65" customFormat="1" x14ac:dyDescent="0.25">
      <c r="B50" s="11"/>
      <c r="C50" s="11"/>
      <c r="O50" s="11"/>
    </row>
    <row r="51" spans="2:15" s="65" customFormat="1" x14ac:dyDescent="0.25">
      <c r="B51" s="11"/>
      <c r="C51" s="11"/>
      <c r="O51" s="11"/>
    </row>
    <row r="52" spans="2:15" s="65" customFormat="1" x14ac:dyDescent="0.25">
      <c r="B52" s="11"/>
      <c r="C52" s="11"/>
      <c r="O52" s="11"/>
    </row>
    <row r="53" spans="2:15" s="65" customFormat="1" x14ac:dyDescent="0.25">
      <c r="B53" s="11"/>
      <c r="C53" s="11"/>
      <c r="O53" s="11"/>
    </row>
    <row r="54" spans="2:15" s="65" customFormat="1" x14ac:dyDescent="0.25">
      <c r="B54" s="11"/>
      <c r="C54" s="11"/>
      <c r="O54" s="11"/>
    </row>
    <row r="55" spans="2:15" s="65" customFormat="1" x14ac:dyDescent="0.25">
      <c r="B55" s="11"/>
      <c r="C55" s="11"/>
      <c r="O55" s="11"/>
    </row>
    <row r="56" spans="2:15" s="65" customFormat="1" x14ac:dyDescent="0.25">
      <c r="B56" s="11"/>
      <c r="C56" s="11"/>
      <c r="O56" s="11"/>
    </row>
    <row r="57" spans="2:15" s="65" customFormat="1" x14ac:dyDescent="0.25">
      <c r="B57" s="11"/>
      <c r="C57" s="11"/>
      <c r="O57" s="11"/>
    </row>
    <row r="58" spans="2:15" s="65" customFormat="1" x14ac:dyDescent="0.25">
      <c r="B58" s="11"/>
      <c r="C58" s="11"/>
      <c r="O58" s="11"/>
    </row>
    <row r="59" spans="2:15" s="65" customFormat="1" x14ac:dyDescent="0.25">
      <c r="B59" s="11"/>
      <c r="C59" s="11"/>
      <c r="O59" s="11"/>
    </row>
    <row r="60" spans="2:15" s="65" customFormat="1" x14ac:dyDescent="0.25">
      <c r="B60" s="11"/>
      <c r="C60" s="11"/>
      <c r="O60" s="11"/>
    </row>
    <row r="61" spans="2:15" s="65" customFormat="1" x14ac:dyDescent="0.25">
      <c r="B61" s="11"/>
      <c r="C61" s="11"/>
      <c r="O61" s="11"/>
    </row>
    <row r="62" spans="2:15" s="65" customFormat="1" x14ac:dyDescent="0.25">
      <c r="B62" s="11"/>
      <c r="C62" s="11"/>
      <c r="O62" s="11"/>
    </row>
    <row r="63" spans="2:15" s="65" customFormat="1" x14ac:dyDescent="0.25">
      <c r="B63" s="11"/>
      <c r="C63" s="11"/>
      <c r="O63" s="11"/>
    </row>
    <row r="64" spans="2:15" s="65" customFormat="1" x14ac:dyDescent="0.25">
      <c r="B64" s="11"/>
      <c r="C64" s="11"/>
      <c r="O64" s="11"/>
    </row>
    <row r="65" spans="2:15" s="65" customFormat="1" x14ac:dyDescent="0.25">
      <c r="B65" s="11"/>
      <c r="C65" s="11"/>
      <c r="O65" s="11"/>
    </row>
    <row r="66" spans="2:15" s="65" customFormat="1" x14ac:dyDescent="0.25">
      <c r="B66" s="11"/>
      <c r="C66" s="11"/>
      <c r="O66" s="11"/>
    </row>
    <row r="67" spans="2:15" s="65" customFormat="1" x14ac:dyDescent="0.25">
      <c r="B67" s="56"/>
      <c r="C67" s="56"/>
      <c r="D67" s="74"/>
      <c r="E67" s="74"/>
      <c r="F67" s="74"/>
      <c r="G67" s="74"/>
      <c r="H67" s="74"/>
      <c r="I67" s="74"/>
      <c r="J67" s="74"/>
      <c r="O67" s="11"/>
    </row>
  </sheetData>
  <mergeCells count="9">
    <mergeCell ref="C6:K6"/>
    <mergeCell ref="C35:D35"/>
    <mergeCell ref="C37:D37"/>
    <mergeCell ref="C39:D39"/>
    <mergeCell ref="D9:E9"/>
    <mergeCell ref="C10:D10"/>
    <mergeCell ref="C11:D11"/>
    <mergeCell ref="C17:D17"/>
    <mergeCell ref="C7:K7"/>
  </mergeCells>
  <pageMargins left="0.7" right="0.7" top="0.75" bottom="0.75" header="0.3" footer="0.3"/>
  <pageSetup scale="4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A58"/>
  <sheetViews>
    <sheetView zoomScaleNormal="100" zoomScaleSheetLayoutView="85" workbookViewId="0">
      <selection activeCell="D3" sqref="D3"/>
    </sheetView>
  </sheetViews>
  <sheetFormatPr defaultRowHeight="15" x14ac:dyDescent="0.25"/>
  <cols>
    <col min="1" max="1" width="9.140625" style="8"/>
    <col min="2" max="2" width="7.7109375" style="7" customWidth="1"/>
    <col min="3" max="3" width="2.5703125" style="7" customWidth="1"/>
    <col min="4" max="4" width="44.42578125" style="8" customWidth="1"/>
    <col min="5" max="15" width="12.5703125" style="8" customWidth="1"/>
    <col min="16" max="16" width="31.140625" style="65" customWidth="1"/>
    <col min="17" max="18" width="11.42578125" style="65" customWidth="1"/>
    <col min="19" max="19" width="13" style="65" bestFit="1" customWidth="1"/>
    <col min="20" max="21" width="12.85546875" style="65" bestFit="1" customWidth="1"/>
    <col min="22" max="23" width="12.85546875" style="65" customWidth="1"/>
    <col min="24" max="24" width="11.7109375" style="65" customWidth="1"/>
    <col min="25" max="26" width="11.85546875" style="65" customWidth="1"/>
    <col min="27" max="264" width="9.140625" style="8"/>
    <col min="265" max="265" width="7.7109375" style="8" customWidth="1"/>
    <col min="266" max="266" width="2.5703125" style="8" customWidth="1"/>
    <col min="267" max="267" width="40.42578125" style="8" customWidth="1"/>
    <col min="268" max="269" width="10.28515625" style="8" customWidth="1"/>
    <col min="270" max="270" width="12" style="8" customWidth="1"/>
    <col min="271" max="272" width="10.28515625" style="8" customWidth="1"/>
    <col min="273" max="273" width="5" style="8" customWidth="1"/>
    <col min="274" max="274" width="10.42578125" style="8" customWidth="1"/>
    <col min="275" max="275" width="31.140625" style="8" customWidth="1"/>
    <col min="276" max="277" width="11.42578125" style="8" customWidth="1"/>
    <col min="278" max="278" width="13" style="8" bestFit="1" customWidth="1"/>
    <col min="279" max="280" width="12.85546875" style="8" bestFit="1" customWidth="1"/>
    <col min="281" max="520" width="9.140625" style="8"/>
    <col min="521" max="521" width="7.7109375" style="8" customWidth="1"/>
    <col min="522" max="522" width="2.5703125" style="8" customWidth="1"/>
    <col min="523" max="523" width="40.42578125" style="8" customWidth="1"/>
    <col min="524" max="525" width="10.28515625" style="8" customWidth="1"/>
    <col min="526" max="526" width="12" style="8" customWidth="1"/>
    <col min="527" max="528" width="10.28515625" style="8" customWidth="1"/>
    <col min="529" max="529" width="5" style="8" customWidth="1"/>
    <col min="530" max="530" width="10.42578125" style="8" customWidth="1"/>
    <col min="531" max="531" width="31.140625" style="8" customWidth="1"/>
    <col min="532" max="533" width="11.42578125" style="8" customWidth="1"/>
    <col min="534" max="534" width="13" style="8" bestFit="1" customWidth="1"/>
    <col min="535" max="536" width="12.85546875" style="8" bestFit="1" customWidth="1"/>
    <col min="537" max="776" width="9.140625" style="8"/>
    <col min="777" max="777" width="7.7109375" style="8" customWidth="1"/>
    <col min="778" max="778" width="2.5703125" style="8" customWidth="1"/>
    <col min="779" max="779" width="40.42578125" style="8" customWidth="1"/>
    <col min="780" max="781" width="10.28515625" style="8" customWidth="1"/>
    <col min="782" max="782" width="12" style="8" customWidth="1"/>
    <col min="783" max="784" width="10.28515625" style="8" customWidth="1"/>
    <col min="785" max="785" width="5" style="8" customWidth="1"/>
    <col min="786" max="786" width="10.42578125" style="8" customWidth="1"/>
    <col min="787" max="787" width="31.140625" style="8" customWidth="1"/>
    <col min="788" max="789" width="11.42578125" style="8" customWidth="1"/>
    <col min="790" max="790" width="13" style="8" bestFit="1" customWidth="1"/>
    <col min="791" max="792" width="12.85546875" style="8" bestFit="1" customWidth="1"/>
    <col min="793" max="1032" width="9.140625" style="8"/>
    <col min="1033" max="1033" width="7.7109375" style="8" customWidth="1"/>
    <col min="1034" max="1034" width="2.5703125" style="8" customWidth="1"/>
    <col min="1035" max="1035" width="40.42578125" style="8" customWidth="1"/>
    <col min="1036" max="1037" width="10.28515625" style="8" customWidth="1"/>
    <col min="1038" max="1038" width="12" style="8" customWidth="1"/>
    <col min="1039" max="1040" width="10.28515625" style="8" customWidth="1"/>
    <col min="1041" max="1041" width="5" style="8" customWidth="1"/>
    <col min="1042" max="1042" width="10.42578125" style="8" customWidth="1"/>
    <col min="1043" max="1043" width="31.140625" style="8" customWidth="1"/>
    <col min="1044" max="1045" width="11.42578125" style="8" customWidth="1"/>
    <col min="1046" max="1046" width="13" style="8" bestFit="1" customWidth="1"/>
    <col min="1047" max="1048" width="12.85546875" style="8" bestFit="1" customWidth="1"/>
    <col min="1049" max="1288" width="9.140625" style="8"/>
    <col min="1289" max="1289" width="7.7109375" style="8" customWidth="1"/>
    <col min="1290" max="1290" width="2.5703125" style="8" customWidth="1"/>
    <col min="1291" max="1291" width="40.42578125" style="8" customWidth="1"/>
    <col min="1292" max="1293" width="10.28515625" style="8" customWidth="1"/>
    <col min="1294" max="1294" width="12" style="8" customWidth="1"/>
    <col min="1295" max="1296" width="10.28515625" style="8" customWidth="1"/>
    <col min="1297" max="1297" width="5" style="8" customWidth="1"/>
    <col min="1298" max="1298" width="10.42578125" style="8" customWidth="1"/>
    <col min="1299" max="1299" width="31.140625" style="8" customWidth="1"/>
    <col min="1300" max="1301" width="11.42578125" style="8" customWidth="1"/>
    <col min="1302" max="1302" width="13" style="8" bestFit="1" customWidth="1"/>
    <col min="1303" max="1304" width="12.85546875" style="8" bestFit="1" customWidth="1"/>
    <col min="1305" max="1544" width="9.140625" style="8"/>
    <col min="1545" max="1545" width="7.7109375" style="8" customWidth="1"/>
    <col min="1546" max="1546" width="2.5703125" style="8" customWidth="1"/>
    <col min="1547" max="1547" width="40.42578125" style="8" customWidth="1"/>
    <col min="1548" max="1549" width="10.28515625" style="8" customWidth="1"/>
    <col min="1550" max="1550" width="12" style="8" customWidth="1"/>
    <col min="1551" max="1552" width="10.28515625" style="8" customWidth="1"/>
    <col min="1553" max="1553" width="5" style="8" customWidth="1"/>
    <col min="1554" max="1554" width="10.42578125" style="8" customWidth="1"/>
    <col min="1555" max="1555" width="31.140625" style="8" customWidth="1"/>
    <col min="1556" max="1557" width="11.42578125" style="8" customWidth="1"/>
    <col min="1558" max="1558" width="13" style="8" bestFit="1" customWidth="1"/>
    <col min="1559" max="1560" width="12.85546875" style="8" bestFit="1" customWidth="1"/>
    <col min="1561" max="1800" width="9.140625" style="8"/>
    <col min="1801" max="1801" width="7.7109375" style="8" customWidth="1"/>
    <col min="1802" max="1802" width="2.5703125" style="8" customWidth="1"/>
    <col min="1803" max="1803" width="40.42578125" style="8" customWidth="1"/>
    <col min="1804" max="1805" width="10.28515625" style="8" customWidth="1"/>
    <col min="1806" max="1806" width="12" style="8" customWidth="1"/>
    <col min="1807" max="1808" width="10.28515625" style="8" customWidth="1"/>
    <col min="1809" max="1809" width="5" style="8" customWidth="1"/>
    <col min="1810" max="1810" width="10.42578125" style="8" customWidth="1"/>
    <col min="1811" max="1811" width="31.140625" style="8" customWidth="1"/>
    <col min="1812" max="1813" width="11.42578125" style="8" customWidth="1"/>
    <col min="1814" max="1814" width="13" style="8" bestFit="1" customWidth="1"/>
    <col min="1815" max="1816" width="12.85546875" style="8" bestFit="1" customWidth="1"/>
    <col min="1817" max="2056" width="9.140625" style="8"/>
    <col min="2057" max="2057" width="7.7109375" style="8" customWidth="1"/>
    <col min="2058" max="2058" width="2.5703125" style="8" customWidth="1"/>
    <col min="2059" max="2059" width="40.42578125" style="8" customWidth="1"/>
    <col min="2060" max="2061" width="10.28515625" style="8" customWidth="1"/>
    <col min="2062" max="2062" width="12" style="8" customWidth="1"/>
    <col min="2063" max="2064" width="10.28515625" style="8" customWidth="1"/>
    <col min="2065" max="2065" width="5" style="8" customWidth="1"/>
    <col min="2066" max="2066" width="10.42578125" style="8" customWidth="1"/>
    <col min="2067" max="2067" width="31.140625" style="8" customWidth="1"/>
    <col min="2068" max="2069" width="11.42578125" style="8" customWidth="1"/>
    <col min="2070" max="2070" width="13" style="8" bestFit="1" customWidth="1"/>
    <col min="2071" max="2072" width="12.85546875" style="8" bestFit="1" customWidth="1"/>
    <col min="2073" max="2312" width="9.140625" style="8"/>
    <col min="2313" max="2313" width="7.7109375" style="8" customWidth="1"/>
    <col min="2314" max="2314" width="2.5703125" style="8" customWidth="1"/>
    <col min="2315" max="2315" width="40.42578125" style="8" customWidth="1"/>
    <col min="2316" max="2317" width="10.28515625" style="8" customWidth="1"/>
    <col min="2318" max="2318" width="12" style="8" customWidth="1"/>
    <col min="2319" max="2320" width="10.28515625" style="8" customWidth="1"/>
    <col min="2321" max="2321" width="5" style="8" customWidth="1"/>
    <col min="2322" max="2322" width="10.42578125" style="8" customWidth="1"/>
    <col min="2323" max="2323" width="31.140625" style="8" customWidth="1"/>
    <col min="2324" max="2325" width="11.42578125" style="8" customWidth="1"/>
    <col min="2326" max="2326" width="13" style="8" bestFit="1" customWidth="1"/>
    <col min="2327" max="2328" width="12.85546875" style="8" bestFit="1" customWidth="1"/>
    <col min="2329" max="2568" width="9.140625" style="8"/>
    <col min="2569" max="2569" width="7.7109375" style="8" customWidth="1"/>
    <col min="2570" max="2570" width="2.5703125" style="8" customWidth="1"/>
    <col min="2571" max="2571" width="40.42578125" style="8" customWidth="1"/>
    <col min="2572" max="2573" width="10.28515625" style="8" customWidth="1"/>
    <col min="2574" max="2574" width="12" style="8" customWidth="1"/>
    <col min="2575" max="2576" width="10.28515625" style="8" customWidth="1"/>
    <col min="2577" max="2577" width="5" style="8" customWidth="1"/>
    <col min="2578" max="2578" width="10.42578125" style="8" customWidth="1"/>
    <col min="2579" max="2579" width="31.140625" style="8" customWidth="1"/>
    <col min="2580" max="2581" width="11.42578125" style="8" customWidth="1"/>
    <col min="2582" max="2582" width="13" style="8" bestFit="1" customWidth="1"/>
    <col min="2583" max="2584" width="12.85546875" style="8" bestFit="1" customWidth="1"/>
    <col min="2585" max="2824" width="9.140625" style="8"/>
    <col min="2825" max="2825" width="7.7109375" style="8" customWidth="1"/>
    <col min="2826" max="2826" width="2.5703125" style="8" customWidth="1"/>
    <col min="2827" max="2827" width="40.42578125" style="8" customWidth="1"/>
    <col min="2828" max="2829" width="10.28515625" style="8" customWidth="1"/>
    <col min="2830" max="2830" width="12" style="8" customWidth="1"/>
    <col min="2831" max="2832" width="10.28515625" style="8" customWidth="1"/>
    <col min="2833" max="2833" width="5" style="8" customWidth="1"/>
    <col min="2834" max="2834" width="10.42578125" style="8" customWidth="1"/>
    <col min="2835" max="2835" width="31.140625" style="8" customWidth="1"/>
    <col min="2836" max="2837" width="11.42578125" style="8" customWidth="1"/>
    <col min="2838" max="2838" width="13" style="8" bestFit="1" customWidth="1"/>
    <col min="2839" max="2840" width="12.85546875" style="8" bestFit="1" customWidth="1"/>
    <col min="2841" max="3080" width="9.140625" style="8"/>
    <col min="3081" max="3081" width="7.7109375" style="8" customWidth="1"/>
    <col min="3082" max="3082" width="2.5703125" style="8" customWidth="1"/>
    <col min="3083" max="3083" width="40.42578125" style="8" customWidth="1"/>
    <col min="3084" max="3085" width="10.28515625" style="8" customWidth="1"/>
    <col min="3086" max="3086" width="12" style="8" customWidth="1"/>
    <col min="3087" max="3088" width="10.28515625" style="8" customWidth="1"/>
    <col min="3089" max="3089" width="5" style="8" customWidth="1"/>
    <col min="3090" max="3090" width="10.42578125" style="8" customWidth="1"/>
    <col min="3091" max="3091" width="31.140625" style="8" customWidth="1"/>
    <col min="3092" max="3093" width="11.42578125" style="8" customWidth="1"/>
    <col min="3094" max="3094" width="13" style="8" bestFit="1" customWidth="1"/>
    <col min="3095" max="3096" width="12.85546875" style="8" bestFit="1" customWidth="1"/>
    <col min="3097" max="3336" width="9.140625" style="8"/>
    <col min="3337" max="3337" width="7.7109375" style="8" customWidth="1"/>
    <col min="3338" max="3338" width="2.5703125" style="8" customWidth="1"/>
    <col min="3339" max="3339" width="40.42578125" style="8" customWidth="1"/>
    <col min="3340" max="3341" width="10.28515625" style="8" customWidth="1"/>
    <col min="3342" max="3342" width="12" style="8" customWidth="1"/>
    <col min="3343" max="3344" width="10.28515625" style="8" customWidth="1"/>
    <col min="3345" max="3345" width="5" style="8" customWidth="1"/>
    <col min="3346" max="3346" width="10.42578125" style="8" customWidth="1"/>
    <col min="3347" max="3347" width="31.140625" style="8" customWidth="1"/>
    <col min="3348" max="3349" width="11.42578125" style="8" customWidth="1"/>
    <col min="3350" max="3350" width="13" style="8" bestFit="1" customWidth="1"/>
    <col min="3351" max="3352" width="12.85546875" style="8" bestFit="1" customWidth="1"/>
    <col min="3353" max="3592" width="9.140625" style="8"/>
    <col min="3593" max="3593" width="7.7109375" style="8" customWidth="1"/>
    <col min="3594" max="3594" width="2.5703125" style="8" customWidth="1"/>
    <col min="3595" max="3595" width="40.42578125" style="8" customWidth="1"/>
    <col min="3596" max="3597" width="10.28515625" style="8" customWidth="1"/>
    <col min="3598" max="3598" width="12" style="8" customWidth="1"/>
    <col min="3599" max="3600" width="10.28515625" style="8" customWidth="1"/>
    <col min="3601" max="3601" width="5" style="8" customWidth="1"/>
    <col min="3602" max="3602" width="10.42578125" style="8" customWidth="1"/>
    <col min="3603" max="3603" width="31.140625" style="8" customWidth="1"/>
    <col min="3604" max="3605" width="11.42578125" style="8" customWidth="1"/>
    <col min="3606" max="3606" width="13" style="8" bestFit="1" customWidth="1"/>
    <col min="3607" max="3608" width="12.85546875" style="8" bestFit="1" customWidth="1"/>
    <col min="3609" max="3848" width="9.140625" style="8"/>
    <col min="3849" max="3849" width="7.7109375" style="8" customWidth="1"/>
    <col min="3850" max="3850" width="2.5703125" style="8" customWidth="1"/>
    <col min="3851" max="3851" width="40.42578125" style="8" customWidth="1"/>
    <col min="3852" max="3853" width="10.28515625" style="8" customWidth="1"/>
    <col min="3854" max="3854" width="12" style="8" customWidth="1"/>
    <col min="3855" max="3856" width="10.28515625" style="8" customWidth="1"/>
    <col min="3857" max="3857" width="5" style="8" customWidth="1"/>
    <col min="3858" max="3858" width="10.42578125" style="8" customWidth="1"/>
    <col min="3859" max="3859" width="31.140625" style="8" customWidth="1"/>
    <col min="3860" max="3861" width="11.42578125" style="8" customWidth="1"/>
    <col min="3862" max="3862" width="13" style="8" bestFit="1" customWidth="1"/>
    <col min="3863" max="3864" width="12.85546875" style="8" bestFit="1" customWidth="1"/>
    <col min="3865" max="4104" width="9.140625" style="8"/>
    <col min="4105" max="4105" width="7.7109375" style="8" customWidth="1"/>
    <col min="4106" max="4106" width="2.5703125" style="8" customWidth="1"/>
    <col min="4107" max="4107" width="40.42578125" style="8" customWidth="1"/>
    <col min="4108" max="4109" width="10.28515625" style="8" customWidth="1"/>
    <col min="4110" max="4110" width="12" style="8" customWidth="1"/>
    <col min="4111" max="4112" width="10.28515625" style="8" customWidth="1"/>
    <col min="4113" max="4113" width="5" style="8" customWidth="1"/>
    <col min="4114" max="4114" width="10.42578125" style="8" customWidth="1"/>
    <col min="4115" max="4115" width="31.140625" style="8" customWidth="1"/>
    <col min="4116" max="4117" width="11.42578125" style="8" customWidth="1"/>
    <col min="4118" max="4118" width="13" style="8" bestFit="1" customWidth="1"/>
    <col min="4119" max="4120" width="12.85546875" style="8" bestFit="1" customWidth="1"/>
    <col min="4121" max="4360" width="9.140625" style="8"/>
    <col min="4361" max="4361" width="7.7109375" style="8" customWidth="1"/>
    <col min="4362" max="4362" width="2.5703125" style="8" customWidth="1"/>
    <col min="4363" max="4363" width="40.42578125" style="8" customWidth="1"/>
    <col min="4364" max="4365" width="10.28515625" style="8" customWidth="1"/>
    <col min="4366" max="4366" width="12" style="8" customWidth="1"/>
    <col min="4367" max="4368" width="10.28515625" style="8" customWidth="1"/>
    <col min="4369" max="4369" width="5" style="8" customWidth="1"/>
    <col min="4370" max="4370" width="10.42578125" style="8" customWidth="1"/>
    <col min="4371" max="4371" width="31.140625" style="8" customWidth="1"/>
    <col min="4372" max="4373" width="11.42578125" style="8" customWidth="1"/>
    <col min="4374" max="4374" width="13" style="8" bestFit="1" customWidth="1"/>
    <col min="4375" max="4376" width="12.85546875" style="8" bestFit="1" customWidth="1"/>
    <col min="4377" max="4616" width="9.140625" style="8"/>
    <col min="4617" max="4617" width="7.7109375" style="8" customWidth="1"/>
    <col min="4618" max="4618" width="2.5703125" style="8" customWidth="1"/>
    <col min="4619" max="4619" width="40.42578125" style="8" customWidth="1"/>
    <col min="4620" max="4621" width="10.28515625" style="8" customWidth="1"/>
    <col min="4622" max="4622" width="12" style="8" customWidth="1"/>
    <col min="4623" max="4624" width="10.28515625" style="8" customWidth="1"/>
    <col min="4625" max="4625" width="5" style="8" customWidth="1"/>
    <col min="4626" max="4626" width="10.42578125" style="8" customWidth="1"/>
    <col min="4627" max="4627" width="31.140625" style="8" customWidth="1"/>
    <col min="4628" max="4629" width="11.42578125" style="8" customWidth="1"/>
    <col min="4630" max="4630" width="13" style="8" bestFit="1" customWidth="1"/>
    <col min="4631" max="4632" width="12.85546875" style="8" bestFit="1" customWidth="1"/>
    <col min="4633" max="4872" width="9.140625" style="8"/>
    <col min="4873" max="4873" width="7.7109375" style="8" customWidth="1"/>
    <col min="4874" max="4874" width="2.5703125" style="8" customWidth="1"/>
    <col min="4875" max="4875" width="40.42578125" style="8" customWidth="1"/>
    <col min="4876" max="4877" width="10.28515625" style="8" customWidth="1"/>
    <col min="4878" max="4878" width="12" style="8" customWidth="1"/>
    <col min="4879" max="4880" width="10.28515625" style="8" customWidth="1"/>
    <col min="4881" max="4881" width="5" style="8" customWidth="1"/>
    <col min="4882" max="4882" width="10.42578125" style="8" customWidth="1"/>
    <col min="4883" max="4883" width="31.140625" style="8" customWidth="1"/>
    <col min="4884" max="4885" width="11.42578125" style="8" customWidth="1"/>
    <col min="4886" max="4886" width="13" style="8" bestFit="1" customWidth="1"/>
    <col min="4887" max="4888" width="12.85546875" style="8" bestFit="1" customWidth="1"/>
    <col min="4889" max="5128" width="9.140625" style="8"/>
    <col min="5129" max="5129" width="7.7109375" style="8" customWidth="1"/>
    <col min="5130" max="5130" width="2.5703125" style="8" customWidth="1"/>
    <col min="5131" max="5131" width="40.42578125" style="8" customWidth="1"/>
    <col min="5132" max="5133" width="10.28515625" style="8" customWidth="1"/>
    <col min="5134" max="5134" width="12" style="8" customWidth="1"/>
    <col min="5135" max="5136" width="10.28515625" style="8" customWidth="1"/>
    <col min="5137" max="5137" width="5" style="8" customWidth="1"/>
    <col min="5138" max="5138" width="10.42578125" style="8" customWidth="1"/>
    <col min="5139" max="5139" width="31.140625" style="8" customWidth="1"/>
    <col min="5140" max="5141" width="11.42578125" style="8" customWidth="1"/>
    <col min="5142" max="5142" width="13" style="8" bestFit="1" customWidth="1"/>
    <col min="5143" max="5144" width="12.85546875" style="8" bestFit="1" customWidth="1"/>
    <col min="5145" max="5384" width="9.140625" style="8"/>
    <col min="5385" max="5385" width="7.7109375" style="8" customWidth="1"/>
    <col min="5386" max="5386" width="2.5703125" style="8" customWidth="1"/>
    <col min="5387" max="5387" width="40.42578125" style="8" customWidth="1"/>
    <col min="5388" max="5389" width="10.28515625" style="8" customWidth="1"/>
    <col min="5390" max="5390" width="12" style="8" customWidth="1"/>
    <col min="5391" max="5392" width="10.28515625" style="8" customWidth="1"/>
    <col min="5393" max="5393" width="5" style="8" customWidth="1"/>
    <col min="5394" max="5394" width="10.42578125" style="8" customWidth="1"/>
    <col min="5395" max="5395" width="31.140625" style="8" customWidth="1"/>
    <col min="5396" max="5397" width="11.42578125" style="8" customWidth="1"/>
    <col min="5398" max="5398" width="13" style="8" bestFit="1" customWidth="1"/>
    <col min="5399" max="5400" width="12.85546875" style="8" bestFit="1" customWidth="1"/>
    <col min="5401" max="5640" width="9.140625" style="8"/>
    <col min="5641" max="5641" width="7.7109375" style="8" customWidth="1"/>
    <col min="5642" max="5642" width="2.5703125" style="8" customWidth="1"/>
    <col min="5643" max="5643" width="40.42578125" style="8" customWidth="1"/>
    <col min="5644" max="5645" width="10.28515625" style="8" customWidth="1"/>
    <col min="5646" max="5646" width="12" style="8" customWidth="1"/>
    <col min="5647" max="5648" width="10.28515625" style="8" customWidth="1"/>
    <col min="5649" max="5649" width="5" style="8" customWidth="1"/>
    <col min="5650" max="5650" width="10.42578125" style="8" customWidth="1"/>
    <col min="5651" max="5651" width="31.140625" style="8" customWidth="1"/>
    <col min="5652" max="5653" width="11.42578125" style="8" customWidth="1"/>
    <col min="5654" max="5654" width="13" style="8" bestFit="1" customWidth="1"/>
    <col min="5655" max="5656" width="12.85546875" style="8" bestFit="1" customWidth="1"/>
    <col min="5657" max="5896" width="9.140625" style="8"/>
    <col min="5897" max="5897" width="7.7109375" style="8" customWidth="1"/>
    <col min="5898" max="5898" width="2.5703125" style="8" customWidth="1"/>
    <col min="5899" max="5899" width="40.42578125" style="8" customWidth="1"/>
    <col min="5900" max="5901" width="10.28515625" style="8" customWidth="1"/>
    <col min="5902" max="5902" width="12" style="8" customWidth="1"/>
    <col min="5903" max="5904" width="10.28515625" style="8" customWidth="1"/>
    <col min="5905" max="5905" width="5" style="8" customWidth="1"/>
    <col min="5906" max="5906" width="10.42578125" style="8" customWidth="1"/>
    <col min="5907" max="5907" width="31.140625" style="8" customWidth="1"/>
    <col min="5908" max="5909" width="11.42578125" style="8" customWidth="1"/>
    <col min="5910" max="5910" width="13" style="8" bestFit="1" customWidth="1"/>
    <col min="5911" max="5912" width="12.85546875" style="8" bestFit="1" customWidth="1"/>
    <col min="5913" max="6152" width="9.140625" style="8"/>
    <col min="6153" max="6153" width="7.7109375" style="8" customWidth="1"/>
    <col min="6154" max="6154" width="2.5703125" style="8" customWidth="1"/>
    <col min="6155" max="6155" width="40.42578125" style="8" customWidth="1"/>
    <col min="6156" max="6157" width="10.28515625" style="8" customWidth="1"/>
    <col min="6158" max="6158" width="12" style="8" customWidth="1"/>
    <col min="6159" max="6160" width="10.28515625" style="8" customWidth="1"/>
    <col min="6161" max="6161" width="5" style="8" customWidth="1"/>
    <col min="6162" max="6162" width="10.42578125" style="8" customWidth="1"/>
    <col min="6163" max="6163" width="31.140625" style="8" customWidth="1"/>
    <col min="6164" max="6165" width="11.42578125" style="8" customWidth="1"/>
    <col min="6166" max="6166" width="13" style="8" bestFit="1" customWidth="1"/>
    <col min="6167" max="6168" width="12.85546875" style="8" bestFit="1" customWidth="1"/>
    <col min="6169" max="6408" width="9.140625" style="8"/>
    <col min="6409" max="6409" width="7.7109375" style="8" customWidth="1"/>
    <col min="6410" max="6410" width="2.5703125" style="8" customWidth="1"/>
    <col min="6411" max="6411" width="40.42578125" style="8" customWidth="1"/>
    <col min="6412" max="6413" width="10.28515625" style="8" customWidth="1"/>
    <col min="6414" max="6414" width="12" style="8" customWidth="1"/>
    <col min="6415" max="6416" width="10.28515625" style="8" customWidth="1"/>
    <col min="6417" max="6417" width="5" style="8" customWidth="1"/>
    <col min="6418" max="6418" width="10.42578125" style="8" customWidth="1"/>
    <col min="6419" max="6419" width="31.140625" style="8" customWidth="1"/>
    <col min="6420" max="6421" width="11.42578125" style="8" customWidth="1"/>
    <col min="6422" max="6422" width="13" style="8" bestFit="1" customWidth="1"/>
    <col min="6423" max="6424" width="12.85546875" style="8" bestFit="1" customWidth="1"/>
    <col min="6425" max="6664" width="9.140625" style="8"/>
    <col min="6665" max="6665" width="7.7109375" style="8" customWidth="1"/>
    <col min="6666" max="6666" width="2.5703125" style="8" customWidth="1"/>
    <col min="6667" max="6667" width="40.42578125" style="8" customWidth="1"/>
    <col min="6668" max="6669" width="10.28515625" style="8" customWidth="1"/>
    <col min="6670" max="6670" width="12" style="8" customWidth="1"/>
    <col min="6671" max="6672" width="10.28515625" style="8" customWidth="1"/>
    <col min="6673" max="6673" width="5" style="8" customWidth="1"/>
    <col min="6674" max="6674" width="10.42578125" style="8" customWidth="1"/>
    <col min="6675" max="6675" width="31.140625" style="8" customWidth="1"/>
    <col min="6676" max="6677" width="11.42578125" style="8" customWidth="1"/>
    <col min="6678" max="6678" width="13" style="8" bestFit="1" customWidth="1"/>
    <col min="6679" max="6680" width="12.85546875" style="8" bestFit="1" customWidth="1"/>
    <col min="6681" max="6920" width="9.140625" style="8"/>
    <col min="6921" max="6921" width="7.7109375" style="8" customWidth="1"/>
    <col min="6922" max="6922" width="2.5703125" style="8" customWidth="1"/>
    <col min="6923" max="6923" width="40.42578125" style="8" customWidth="1"/>
    <col min="6924" max="6925" width="10.28515625" style="8" customWidth="1"/>
    <col min="6926" max="6926" width="12" style="8" customWidth="1"/>
    <col min="6927" max="6928" width="10.28515625" style="8" customWidth="1"/>
    <col min="6929" max="6929" width="5" style="8" customWidth="1"/>
    <col min="6930" max="6930" width="10.42578125" style="8" customWidth="1"/>
    <col min="6931" max="6931" width="31.140625" style="8" customWidth="1"/>
    <col min="6932" max="6933" width="11.42578125" style="8" customWidth="1"/>
    <col min="6934" max="6934" width="13" style="8" bestFit="1" customWidth="1"/>
    <col min="6935" max="6936" width="12.85546875" style="8" bestFit="1" customWidth="1"/>
    <col min="6937" max="7176" width="9.140625" style="8"/>
    <col min="7177" max="7177" width="7.7109375" style="8" customWidth="1"/>
    <col min="7178" max="7178" width="2.5703125" style="8" customWidth="1"/>
    <col min="7179" max="7179" width="40.42578125" style="8" customWidth="1"/>
    <col min="7180" max="7181" width="10.28515625" style="8" customWidth="1"/>
    <col min="7182" max="7182" width="12" style="8" customWidth="1"/>
    <col min="7183" max="7184" width="10.28515625" style="8" customWidth="1"/>
    <col min="7185" max="7185" width="5" style="8" customWidth="1"/>
    <col min="7186" max="7186" width="10.42578125" style="8" customWidth="1"/>
    <col min="7187" max="7187" width="31.140625" style="8" customWidth="1"/>
    <col min="7188" max="7189" width="11.42578125" style="8" customWidth="1"/>
    <col min="7190" max="7190" width="13" style="8" bestFit="1" customWidth="1"/>
    <col min="7191" max="7192" width="12.85546875" style="8" bestFit="1" customWidth="1"/>
    <col min="7193" max="7432" width="9.140625" style="8"/>
    <col min="7433" max="7433" width="7.7109375" style="8" customWidth="1"/>
    <col min="7434" max="7434" width="2.5703125" style="8" customWidth="1"/>
    <col min="7435" max="7435" width="40.42578125" style="8" customWidth="1"/>
    <col min="7436" max="7437" width="10.28515625" style="8" customWidth="1"/>
    <col min="7438" max="7438" width="12" style="8" customWidth="1"/>
    <col min="7439" max="7440" width="10.28515625" style="8" customWidth="1"/>
    <col min="7441" max="7441" width="5" style="8" customWidth="1"/>
    <col min="7442" max="7442" width="10.42578125" style="8" customWidth="1"/>
    <col min="7443" max="7443" width="31.140625" style="8" customWidth="1"/>
    <col min="7444" max="7445" width="11.42578125" style="8" customWidth="1"/>
    <col min="7446" max="7446" width="13" style="8" bestFit="1" customWidth="1"/>
    <col min="7447" max="7448" width="12.85546875" style="8" bestFit="1" customWidth="1"/>
    <col min="7449" max="7688" width="9.140625" style="8"/>
    <col min="7689" max="7689" width="7.7109375" style="8" customWidth="1"/>
    <col min="7690" max="7690" width="2.5703125" style="8" customWidth="1"/>
    <col min="7691" max="7691" width="40.42578125" style="8" customWidth="1"/>
    <col min="7692" max="7693" width="10.28515625" style="8" customWidth="1"/>
    <col min="7694" max="7694" width="12" style="8" customWidth="1"/>
    <col min="7695" max="7696" width="10.28515625" style="8" customWidth="1"/>
    <col min="7697" max="7697" width="5" style="8" customWidth="1"/>
    <col min="7698" max="7698" width="10.42578125" style="8" customWidth="1"/>
    <col min="7699" max="7699" width="31.140625" style="8" customWidth="1"/>
    <col min="7700" max="7701" width="11.42578125" style="8" customWidth="1"/>
    <col min="7702" max="7702" width="13" style="8" bestFit="1" customWidth="1"/>
    <col min="7703" max="7704" width="12.85546875" style="8" bestFit="1" customWidth="1"/>
    <col min="7705" max="7944" width="9.140625" style="8"/>
    <col min="7945" max="7945" width="7.7109375" style="8" customWidth="1"/>
    <col min="7946" max="7946" width="2.5703125" style="8" customWidth="1"/>
    <col min="7947" max="7947" width="40.42578125" style="8" customWidth="1"/>
    <col min="7948" max="7949" width="10.28515625" style="8" customWidth="1"/>
    <col min="7950" max="7950" width="12" style="8" customWidth="1"/>
    <col min="7951" max="7952" width="10.28515625" style="8" customWidth="1"/>
    <col min="7953" max="7953" width="5" style="8" customWidth="1"/>
    <col min="7954" max="7954" width="10.42578125" style="8" customWidth="1"/>
    <col min="7955" max="7955" width="31.140625" style="8" customWidth="1"/>
    <col min="7956" max="7957" width="11.42578125" style="8" customWidth="1"/>
    <col min="7958" max="7958" width="13" style="8" bestFit="1" customWidth="1"/>
    <col min="7959" max="7960" width="12.85546875" style="8" bestFit="1" customWidth="1"/>
    <col min="7961" max="8200" width="9.140625" style="8"/>
    <col min="8201" max="8201" width="7.7109375" style="8" customWidth="1"/>
    <col min="8202" max="8202" width="2.5703125" style="8" customWidth="1"/>
    <col min="8203" max="8203" width="40.42578125" style="8" customWidth="1"/>
    <col min="8204" max="8205" width="10.28515625" style="8" customWidth="1"/>
    <col min="8206" max="8206" width="12" style="8" customWidth="1"/>
    <col min="8207" max="8208" width="10.28515625" style="8" customWidth="1"/>
    <col min="8209" max="8209" width="5" style="8" customWidth="1"/>
    <col min="8210" max="8210" width="10.42578125" style="8" customWidth="1"/>
    <col min="8211" max="8211" width="31.140625" style="8" customWidth="1"/>
    <col min="8212" max="8213" width="11.42578125" style="8" customWidth="1"/>
    <col min="8214" max="8214" width="13" style="8" bestFit="1" customWidth="1"/>
    <col min="8215" max="8216" width="12.85546875" style="8" bestFit="1" customWidth="1"/>
    <col min="8217" max="8456" width="9.140625" style="8"/>
    <col min="8457" max="8457" width="7.7109375" style="8" customWidth="1"/>
    <col min="8458" max="8458" width="2.5703125" style="8" customWidth="1"/>
    <col min="8459" max="8459" width="40.42578125" style="8" customWidth="1"/>
    <col min="8460" max="8461" width="10.28515625" style="8" customWidth="1"/>
    <col min="8462" max="8462" width="12" style="8" customWidth="1"/>
    <col min="8463" max="8464" width="10.28515625" style="8" customWidth="1"/>
    <col min="8465" max="8465" width="5" style="8" customWidth="1"/>
    <col min="8466" max="8466" width="10.42578125" style="8" customWidth="1"/>
    <col min="8467" max="8467" width="31.140625" style="8" customWidth="1"/>
    <col min="8468" max="8469" width="11.42578125" style="8" customWidth="1"/>
    <col min="8470" max="8470" width="13" style="8" bestFit="1" customWidth="1"/>
    <col min="8471" max="8472" width="12.85546875" style="8" bestFit="1" customWidth="1"/>
    <col min="8473" max="8712" width="9.140625" style="8"/>
    <col min="8713" max="8713" width="7.7109375" style="8" customWidth="1"/>
    <col min="8714" max="8714" width="2.5703125" style="8" customWidth="1"/>
    <col min="8715" max="8715" width="40.42578125" style="8" customWidth="1"/>
    <col min="8716" max="8717" width="10.28515625" style="8" customWidth="1"/>
    <col min="8718" max="8718" width="12" style="8" customWidth="1"/>
    <col min="8719" max="8720" width="10.28515625" style="8" customWidth="1"/>
    <col min="8721" max="8721" width="5" style="8" customWidth="1"/>
    <col min="8722" max="8722" width="10.42578125" style="8" customWidth="1"/>
    <col min="8723" max="8723" width="31.140625" style="8" customWidth="1"/>
    <col min="8724" max="8725" width="11.42578125" style="8" customWidth="1"/>
    <col min="8726" max="8726" width="13" style="8" bestFit="1" customWidth="1"/>
    <col min="8727" max="8728" width="12.85546875" style="8" bestFit="1" customWidth="1"/>
    <col min="8729" max="8968" width="9.140625" style="8"/>
    <col min="8969" max="8969" width="7.7109375" style="8" customWidth="1"/>
    <col min="8970" max="8970" width="2.5703125" style="8" customWidth="1"/>
    <col min="8971" max="8971" width="40.42578125" style="8" customWidth="1"/>
    <col min="8972" max="8973" width="10.28515625" style="8" customWidth="1"/>
    <col min="8974" max="8974" width="12" style="8" customWidth="1"/>
    <col min="8975" max="8976" width="10.28515625" style="8" customWidth="1"/>
    <col min="8977" max="8977" width="5" style="8" customWidth="1"/>
    <col min="8978" max="8978" width="10.42578125" style="8" customWidth="1"/>
    <col min="8979" max="8979" width="31.140625" style="8" customWidth="1"/>
    <col min="8980" max="8981" width="11.42578125" style="8" customWidth="1"/>
    <col min="8982" max="8982" width="13" style="8" bestFit="1" customWidth="1"/>
    <col min="8983" max="8984" width="12.85546875" style="8" bestFit="1" customWidth="1"/>
    <col min="8985" max="9224" width="9.140625" style="8"/>
    <col min="9225" max="9225" width="7.7109375" style="8" customWidth="1"/>
    <col min="9226" max="9226" width="2.5703125" style="8" customWidth="1"/>
    <col min="9227" max="9227" width="40.42578125" style="8" customWidth="1"/>
    <col min="9228" max="9229" width="10.28515625" style="8" customWidth="1"/>
    <col min="9230" max="9230" width="12" style="8" customWidth="1"/>
    <col min="9231" max="9232" width="10.28515625" style="8" customWidth="1"/>
    <col min="9233" max="9233" width="5" style="8" customWidth="1"/>
    <col min="9234" max="9234" width="10.42578125" style="8" customWidth="1"/>
    <col min="9235" max="9235" width="31.140625" style="8" customWidth="1"/>
    <col min="9236" max="9237" width="11.42578125" style="8" customWidth="1"/>
    <col min="9238" max="9238" width="13" style="8" bestFit="1" customWidth="1"/>
    <col min="9239" max="9240" width="12.85546875" style="8" bestFit="1" customWidth="1"/>
    <col min="9241" max="9480" width="9.140625" style="8"/>
    <col min="9481" max="9481" width="7.7109375" style="8" customWidth="1"/>
    <col min="9482" max="9482" width="2.5703125" style="8" customWidth="1"/>
    <col min="9483" max="9483" width="40.42578125" style="8" customWidth="1"/>
    <col min="9484" max="9485" width="10.28515625" style="8" customWidth="1"/>
    <col min="9486" max="9486" width="12" style="8" customWidth="1"/>
    <col min="9487" max="9488" width="10.28515625" style="8" customWidth="1"/>
    <col min="9489" max="9489" width="5" style="8" customWidth="1"/>
    <col min="9490" max="9490" width="10.42578125" style="8" customWidth="1"/>
    <col min="9491" max="9491" width="31.140625" style="8" customWidth="1"/>
    <col min="9492" max="9493" width="11.42578125" style="8" customWidth="1"/>
    <col min="9494" max="9494" width="13" style="8" bestFit="1" customWidth="1"/>
    <col min="9495" max="9496" width="12.85546875" style="8" bestFit="1" customWidth="1"/>
    <col min="9497" max="9736" width="9.140625" style="8"/>
    <col min="9737" max="9737" width="7.7109375" style="8" customWidth="1"/>
    <col min="9738" max="9738" width="2.5703125" style="8" customWidth="1"/>
    <col min="9739" max="9739" width="40.42578125" style="8" customWidth="1"/>
    <col min="9740" max="9741" width="10.28515625" style="8" customWidth="1"/>
    <col min="9742" max="9742" width="12" style="8" customWidth="1"/>
    <col min="9743" max="9744" width="10.28515625" style="8" customWidth="1"/>
    <col min="9745" max="9745" width="5" style="8" customWidth="1"/>
    <col min="9746" max="9746" width="10.42578125" style="8" customWidth="1"/>
    <col min="9747" max="9747" width="31.140625" style="8" customWidth="1"/>
    <col min="9748" max="9749" width="11.42578125" style="8" customWidth="1"/>
    <col min="9750" max="9750" width="13" style="8" bestFit="1" customWidth="1"/>
    <col min="9751" max="9752" width="12.85546875" style="8" bestFit="1" customWidth="1"/>
    <col min="9753" max="9992" width="9.140625" style="8"/>
    <col min="9993" max="9993" width="7.7109375" style="8" customWidth="1"/>
    <col min="9994" max="9994" width="2.5703125" style="8" customWidth="1"/>
    <col min="9995" max="9995" width="40.42578125" style="8" customWidth="1"/>
    <col min="9996" max="9997" width="10.28515625" style="8" customWidth="1"/>
    <col min="9998" max="9998" width="12" style="8" customWidth="1"/>
    <col min="9999" max="10000" width="10.28515625" style="8" customWidth="1"/>
    <col min="10001" max="10001" width="5" style="8" customWidth="1"/>
    <col min="10002" max="10002" width="10.42578125" style="8" customWidth="1"/>
    <col min="10003" max="10003" width="31.140625" style="8" customWidth="1"/>
    <col min="10004" max="10005" width="11.42578125" style="8" customWidth="1"/>
    <col min="10006" max="10006" width="13" style="8" bestFit="1" customWidth="1"/>
    <col min="10007" max="10008" width="12.85546875" style="8" bestFit="1" customWidth="1"/>
    <col min="10009" max="10248" width="9.140625" style="8"/>
    <col min="10249" max="10249" width="7.7109375" style="8" customWidth="1"/>
    <col min="10250" max="10250" width="2.5703125" style="8" customWidth="1"/>
    <col min="10251" max="10251" width="40.42578125" style="8" customWidth="1"/>
    <col min="10252" max="10253" width="10.28515625" style="8" customWidth="1"/>
    <col min="10254" max="10254" width="12" style="8" customWidth="1"/>
    <col min="10255" max="10256" width="10.28515625" style="8" customWidth="1"/>
    <col min="10257" max="10257" width="5" style="8" customWidth="1"/>
    <col min="10258" max="10258" width="10.42578125" style="8" customWidth="1"/>
    <col min="10259" max="10259" width="31.140625" style="8" customWidth="1"/>
    <col min="10260" max="10261" width="11.42578125" style="8" customWidth="1"/>
    <col min="10262" max="10262" width="13" style="8" bestFit="1" customWidth="1"/>
    <col min="10263" max="10264" width="12.85546875" style="8" bestFit="1" customWidth="1"/>
    <col min="10265" max="10504" width="9.140625" style="8"/>
    <col min="10505" max="10505" width="7.7109375" style="8" customWidth="1"/>
    <col min="10506" max="10506" width="2.5703125" style="8" customWidth="1"/>
    <col min="10507" max="10507" width="40.42578125" style="8" customWidth="1"/>
    <col min="10508" max="10509" width="10.28515625" style="8" customWidth="1"/>
    <col min="10510" max="10510" width="12" style="8" customWidth="1"/>
    <col min="10511" max="10512" width="10.28515625" style="8" customWidth="1"/>
    <col min="10513" max="10513" width="5" style="8" customWidth="1"/>
    <col min="10514" max="10514" width="10.42578125" style="8" customWidth="1"/>
    <col min="10515" max="10515" width="31.140625" style="8" customWidth="1"/>
    <col min="10516" max="10517" width="11.42578125" style="8" customWidth="1"/>
    <col min="10518" max="10518" width="13" style="8" bestFit="1" customWidth="1"/>
    <col min="10519" max="10520" width="12.85546875" style="8" bestFit="1" customWidth="1"/>
    <col min="10521" max="10760" width="9.140625" style="8"/>
    <col min="10761" max="10761" width="7.7109375" style="8" customWidth="1"/>
    <col min="10762" max="10762" width="2.5703125" style="8" customWidth="1"/>
    <col min="10763" max="10763" width="40.42578125" style="8" customWidth="1"/>
    <col min="10764" max="10765" width="10.28515625" style="8" customWidth="1"/>
    <col min="10766" max="10766" width="12" style="8" customWidth="1"/>
    <col min="10767" max="10768" width="10.28515625" style="8" customWidth="1"/>
    <col min="10769" max="10769" width="5" style="8" customWidth="1"/>
    <col min="10770" max="10770" width="10.42578125" style="8" customWidth="1"/>
    <col min="10771" max="10771" width="31.140625" style="8" customWidth="1"/>
    <col min="10772" max="10773" width="11.42578125" style="8" customWidth="1"/>
    <col min="10774" max="10774" width="13" style="8" bestFit="1" customWidth="1"/>
    <col min="10775" max="10776" width="12.85546875" style="8" bestFit="1" customWidth="1"/>
    <col min="10777" max="11016" width="9.140625" style="8"/>
    <col min="11017" max="11017" width="7.7109375" style="8" customWidth="1"/>
    <col min="11018" max="11018" width="2.5703125" style="8" customWidth="1"/>
    <col min="11019" max="11019" width="40.42578125" style="8" customWidth="1"/>
    <col min="11020" max="11021" width="10.28515625" style="8" customWidth="1"/>
    <col min="11022" max="11022" width="12" style="8" customWidth="1"/>
    <col min="11023" max="11024" width="10.28515625" style="8" customWidth="1"/>
    <col min="11025" max="11025" width="5" style="8" customWidth="1"/>
    <col min="11026" max="11026" width="10.42578125" style="8" customWidth="1"/>
    <col min="11027" max="11027" width="31.140625" style="8" customWidth="1"/>
    <col min="11028" max="11029" width="11.42578125" style="8" customWidth="1"/>
    <col min="11030" max="11030" width="13" style="8" bestFit="1" customWidth="1"/>
    <col min="11031" max="11032" width="12.85546875" style="8" bestFit="1" customWidth="1"/>
    <col min="11033" max="11272" width="9.140625" style="8"/>
    <col min="11273" max="11273" width="7.7109375" style="8" customWidth="1"/>
    <col min="11274" max="11274" width="2.5703125" style="8" customWidth="1"/>
    <col min="11275" max="11275" width="40.42578125" style="8" customWidth="1"/>
    <col min="11276" max="11277" width="10.28515625" style="8" customWidth="1"/>
    <col min="11278" max="11278" width="12" style="8" customWidth="1"/>
    <col min="11279" max="11280" width="10.28515625" style="8" customWidth="1"/>
    <col min="11281" max="11281" width="5" style="8" customWidth="1"/>
    <col min="11282" max="11282" width="10.42578125" style="8" customWidth="1"/>
    <col min="11283" max="11283" width="31.140625" style="8" customWidth="1"/>
    <col min="11284" max="11285" width="11.42578125" style="8" customWidth="1"/>
    <col min="11286" max="11286" width="13" style="8" bestFit="1" customWidth="1"/>
    <col min="11287" max="11288" width="12.85546875" style="8" bestFit="1" customWidth="1"/>
    <col min="11289" max="11528" width="9.140625" style="8"/>
    <col min="11529" max="11529" width="7.7109375" style="8" customWidth="1"/>
    <col min="11530" max="11530" width="2.5703125" style="8" customWidth="1"/>
    <col min="11531" max="11531" width="40.42578125" style="8" customWidth="1"/>
    <col min="11532" max="11533" width="10.28515625" style="8" customWidth="1"/>
    <col min="11534" max="11534" width="12" style="8" customWidth="1"/>
    <col min="11535" max="11536" width="10.28515625" style="8" customWidth="1"/>
    <col min="11537" max="11537" width="5" style="8" customWidth="1"/>
    <col min="11538" max="11538" width="10.42578125" style="8" customWidth="1"/>
    <col min="11539" max="11539" width="31.140625" style="8" customWidth="1"/>
    <col min="11540" max="11541" width="11.42578125" style="8" customWidth="1"/>
    <col min="11542" max="11542" width="13" style="8" bestFit="1" customWidth="1"/>
    <col min="11543" max="11544" width="12.85546875" style="8" bestFit="1" customWidth="1"/>
    <col min="11545" max="11784" width="9.140625" style="8"/>
    <col min="11785" max="11785" width="7.7109375" style="8" customWidth="1"/>
    <col min="11786" max="11786" width="2.5703125" style="8" customWidth="1"/>
    <col min="11787" max="11787" width="40.42578125" style="8" customWidth="1"/>
    <col min="11788" max="11789" width="10.28515625" style="8" customWidth="1"/>
    <col min="11790" max="11790" width="12" style="8" customWidth="1"/>
    <col min="11791" max="11792" width="10.28515625" style="8" customWidth="1"/>
    <col min="11793" max="11793" width="5" style="8" customWidth="1"/>
    <col min="11794" max="11794" width="10.42578125" style="8" customWidth="1"/>
    <col min="11795" max="11795" width="31.140625" style="8" customWidth="1"/>
    <col min="11796" max="11797" width="11.42578125" style="8" customWidth="1"/>
    <col min="11798" max="11798" width="13" style="8" bestFit="1" customWidth="1"/>
    <col min="11799" max="11800" width="12.85546875" style="8" bestFit="1" customWidth="1"/>
    <col min="11801" max="12040" width="9.140625" style="8"/>
    <col min="12041" max="12041" width="7.7109375" style="8" customWidth="1"/>
    <col min="12042" max="12042" width="2.5703125" style="8" customWidth="1"/>
    <col min="12043" max="12043" width="40.42578125" style="8" customWidth="1"/>
    <col min="12044" max="12045" width="10.28515625" style="8" customWidth="1"/>
    <col min="12046" max="12046" width="12" style="8" customWidth="1"/>
    <col min="12047" max="12048" width="10.28515625" style="8" customWidth="1"/>
    <col min="12049" max="12049" width="5" style="8" customWidth="1"/>
    <col min="12050" max="12050" width="10.42578125" style="8" customWidth="1"/>
    <col min="12051" max="12051" width="31.140625" style="8" customWidth="1"/>
    <col min="12052" max="12053" width="11.42578125" style="8" customWidth="1"/>
    <col min="12054" max="12054" width="13" style="8" bestFit="1" customWidth="1"/>
    <col min="12055" max="12056" width="12.85546875" style="8" bestFit="1" customWidth="1"/>
    <col min="12057" max="12296" width="9.140625" style="8"/>
    <col min="12297" max="12297" width="7.7109375" style="8" customWidth="1"/>
    <col min="12298" max="12298" width="2.5703125" style="8" customWidth="1"/>
    <col min="12299" max="12299" width="40.42578125" style="8" customWidth="1"/>
    <col min="12300" max="12301" width="10.28515625" style="8" customWidth="1"/>
    <col min="12302" max="12302" width="12" style="8" customWidth="1"/>
    <col min="12303" max="12304" width="10.28515625" style="8" customWidth="1"/>
    <col min="12305" max="12305" width="5" style="8" customWidth="1"/>
    <col min="12306" max="12306" width="10.42578125" style="8" customWidth="1"/>
    <col min="12307" max="12307" width="31.140625" style="8" customWidth="1"/>
    <col min="12308" max="12309" width="11.42578125" style="8" customWidth="1"/>
    <col min="12310" max="12310" width="13" style="8" bestFit="1" customWidth="1"/>
    <col min="12311" max="12312" width="12.85546875" style="8" bestFit="1" customWidth="1"/>
    <col min="12313" max="12552" width="9.140625" style="8"/>
    <col min="12553" max="12553" width="7.7109375" style="8" customWidth="1"/>
    <col min="12554" max="12554" width="2.5703125" style="8" customWidth="1"/>
    <col min="12555" max="12555" width="40.42578125" style="8" customWidth="1"/>
    <col min="12556" max="12557" width="10.28515625" style="8" customWidth="1"/>
    <col min="12558" max="12558" width="12" style="8" customWidth="1"/>
    <col min="12559" max="12560" width="10.28515625" style="8" customWidth="1"/>
    <col min="12561" max="12561" width="5" style="8" customWidth="1"/>
    <col min="12562" max="12562" width="10.42578125" style="8" customWidth="1"/>
    <col min="12563" max="12563" width="31.140625" style="8" customWidth="1"/>
    <col min="12564" max="12565" width="11.42578125" style="8" customWidth="1"/>
    <col min="12566" max="12566" width="13" style="8" bestFit="1" customWidth="1"/>
    <col min="12567" max="12568" width="12.85546875" style="8" bestFit="1" customWidth="1"/>
    <col min="12569" max="12808" width="9.140625" style="8"/>
    <col min="12809" max="12809" width="7.7109375" style="8" customWidth="1"/>
    <col min="12810" max="12810" width="2.5703125" style="8" customWidth="1"/>
    <col min="12811" max="12811" width="40.42578125" style="8" customWidth="1"/>
    <col min="12812" max="12813" width="10.28515625" style="8" customWidth="1"/>
    <col min="12814" max="12814" width="12" style="8" customWidth="1"/>
    <col min="12815" max="12816" width="10.28515625" style="8" customWidth="1"/>
    <col min="12817" max="12817" width="5" style="8" customWidth="1"/>
    <col min="12818" max="12818" width="10.42578125" style="8" customWidth="1"/>
    <col min="12819" max="12819" width="31.140625" style="8" customWidth="1"/>
    <col min="12820" max="12821" width="11.42578125" style="8" customWidth="1"/>
    <col min="12822" max="12822" width="13" style="8" bestFit="1" customWidth="1"/>
    <col min="12823" max="12824" width="12.85546875" style="8" bestFit="1" customWidth="1"/>
    <col min="12825" max="13064" width="9.140625" style="8"/>
    <col min="13065" max="13065" width="7.7109375" style="8" customWidth="1"/>
    <col min="13066" max="13066" width="2.5703125" style="8" customWidth="1"/>
    <col min="13067" max="13067" width="40.42578125" style="8" customWidth="1"/>
    <col min="13068" max="13069" width="10.28515625" style="8" customWidth="1"/>
    <col min="13070" max="13070" width="12" style="8" customWidth="1"/>
    <col min="13071" max="13072" width="10.28515625" style="8" customWidth="1"/>
    <col min="13073" max="13073" width="5" style="8" customWidth="1"/>
    <col min="13074" max="13074" width="10.42578125" style="8" customWidth="1"/>
    <col min="13075" max="13075" width="31.140625" style="8" customWidth="1"/>
    <col min="13076" max="13077" width="11.42578125" style="8" customWidth="1"/>
    <col min="13078" max="13078" width="13" style="8" bestFit="1" customWidth="1"/>
    <col min="13079" max="13080" width="12.85546875" style="8" bestFit="1" customWidth="1"/>
    <col min="13081" max="13320" width="9.140625" style="8"/>
    <col min="13321" max="13321" width="7.7109375" style="8" customWidth="1"/>
    <col min="13322" max="13322" width="2.5703125" style="8" customWidth="1"/>
    <col min="13323" max="13323" width="40.42578125" style="8" customWidth="1"/>
    <col min="13324" max="13325" width="10.28515625" style="8" customWidth="1"/>
    <col min="13326" max="13326" width="12" style="8" customWidth="1"/>
    <col min="13327" max="13328" width="10.28515625" style="8" customWidth="1"/>
    <col min="13329" max="13329" width="5" style="8" customWidth="1"/>
    <col min="13330" max="13330" width="10.42578125" style="8" customWidth="1"/>
    <col min="13331" max="13331" width="31.140625" style="8" customWidth="1"/>
    <col min="13332" max="13333" width="11.42578125" style="8" customWidth="1"/>
    <col min="13334" max="13334" width="13" style="8" bestFit="1" customWidth="1"/>
    <col min="13335" max="13336" width="12.85546875" style="8" bestFit="1" customWidth="1"/>
    <col min="13337" max="13576" width="9.140625" style="8"/>
    <col min="13577" max="13577" width="7.7109375" style="8" customWidth="1"/>
    <col min="13578" max="13578" width="2.5703125" style="8" customWidth="1"/>
    <col min="13579" max="13579" width="40.42578125" style="8" customWidth="1"/>
    <col min="13580" max="13581" width="10.28515625" style="8" customWidth="1"/>
    <col min="13582" max="13582" width="12" style="8" customWidth="1"/>
    <col min="13583" max="13584" width="10.28515625" style="8" customWidth="1"/>
    <col min="13585" max="13585" width="5" style="8" customWidth="1"/>
    <col min="13586" max="13586" width="10.42578125" style="8" customWidth="1"/>
    <col min="13587" max="13587" width="31.140625" style="8" customWidth="1"/>
    <col min="13588" max="13589" width="11.42578125" style="8" customWidth="1"/>
    <col min="13590" max="13590" width="13" style="8" bestFit="1" customWidth="1"/>
    <col min="13591" max="13592" width="12.85546875" style="8" bestFit="1" customWidth="1"/>
    <col min="13593" max="13832" width="9.140625" style="8"/>
    <col min="13833" max="13833" width="7.7109375" style="8" customWidth="1"/>
    <col min="13834" max="13834" width="2.5703125" style="8" customWidth="1"/>
    <col min="13835" max="13835" width="40.42578125" style="8" customWidth="1"/>
    <col min="13836" max="13837" width="10.28515625" style="8" customWidth="1"/>
    <col min="13838" max="13838" width="12" style="8" customWidth="1"/>
    <col min="13839" max="13840" width="10.28515625" style="8" customWidth="1"/>
    <col min="13841" max="13841" width="5" style="8" customWidth="1"/>
    <col min="13842" max="13842" width="10.42578125" style="8" customWidth="1"/>
    <col min="13843" max="13843" width="31.140625" style="8" customWidth="1"/>
    <col min="13844" max="13845" width="11.42578125" style="8" customWidth="1"/>
    <col min="13846" max="13846" width="13" style="8" bestFit="1" customWidth="1"/>
    <col min="13847" max="13848" width="12.85546875" style="8" bestFit="1" customWidth="1"/>
    <col min="13849" max="14088" width="9.140625" style="8"/>
    <col min="14089" max="14089" width="7.7109375" style="8" customWidth="1"/>
    <col min="14090" max="14090" width="2.5703125" style="8" customWidth="1"/>
    <col min="14091" max="14091" width="40.42578125" style="8" customWidth="1"/>
    <col min="14092" max="14093" width="10.28515625" style="8" customWidth="1"/>
    <col min="14094" max="14094" width="12" style="8" customWidth="1"/>
    <col min="14095" max="14096" width="10.28515625" style="8" customWidth="1"/>
    <col min="14097" max="14097" width="5" style="8" customWidth="1"/>
    <col min="14098" max="14098" width="10.42578125" style="8" customWidth="1"/>
    <col min="14099" max="14099" width="31.140625" style="8" customWidth="1"/>
    <col min="14100" max="14101" width="11.42578125" style="8" customWidth="1"/>
    <col min="14102" max="14102" width="13" style="8" bestFit="1" customWidth="1"/>
    <col min="14103" max="14104" width="12.85546875" style="8" bestFit="1" customWidth="1"/>
    <col min="14105" max="14344" width="9.140625" style="8"/>
    <col min="14345" max="14345" width="7.7109375" style="8" customWidth="1"/>
    <col min="14346" max="14346" width="2.5703125" style="8" customWidth="1"/>
    <col min="14347" max="14347" width="40.42578125" style="8" customWidth="1"/>
    <col min="14348" max="14349" width="10.28515625" style="8" customWidth="1"/>
    <col min="14350" max="14350" width="12" style="8" customWidth="1"/>
    <col min="14351" max="14352" width="10.28515625" style="8" customWidth="1"/>
    <col min="14353" max="14353" width="5" style="8" customWidth="1"/>
    <col min="14354" max="14354" width="10.42578125" style="8" customWidth="1"/>
    <col min="14355" max="14355" width="31.140625" style="8" customWidth="1"/>
    <col min="14356" max="14357" width="11.42578125" style="8" customWidth="1"/>
    <col min="14358" max="14358" width="13" style="8" bestFit="1" customWidth="1"/>
    <col min="14359" max="14360" width="12.85546875" style="8" bestFit="1" customWidth="1"/>
    <col min="14361" max="14600" width="9.140625" style="8"/>
    <col min="14601" max="14601" width="7.7109375" style="8" customWidth="1"/>
    <col min="14602" max="14602" width="2.5703125" style="8" customWidth="1"/>
    <col min="14603" max="14603" width="40.42578125" style="8" customWidth="1"/>
    <col min="14604" max="14605" width="10.28515625" style="8" customWidth="1"/>
    <col min="14606" max="14606" width="12" style="8" customWidth="1"/>
    <col min="14607" max="14608" width="10.28515625" style="8" customWidth="1"/>
    <col min="14609" max="14609" width="5" style="8" customWidth="1"/>
    <col min="14610" max="14610" width="10.42578125" style="8" customWidth="1"/>
    <col min="14611" max="14611" width="31.140625" style="8" customWidth="1"/>
    <col min="14612" max="14613" width="11.42578125" style="8" customWidth="1"/>
    <col min="14614" max="14614" width="13" style="8" bestFit="1" customWidth="1"/>
    <col min="14615" max="14616" width="12.85546875" style="8" bestFit="1" customWidth="1"/>
    <col min="14617" max="14856" width="9.140625" style="8"/>
    <col min="14857" max="14857" width="7.7109375" style="8" customWidth="1"/>
    <col min="14858" max="14858" width="2.5703125" style="8" customWidth="1"/>
    <col min="14859" max="14859" width="40.42578125" style="8" customWidth="1"/>
    <col min="14860" max="14861" width="10.28515625" style="8" customWidth="1"/>
    <col min="14862" max="14862" width="12" style="8" customWidth="1"/>
    <col min="14863" max="14864" width="10.28515625" style="8" customWidth="1"/>
    <col min="14865" max="14865" width="5" style="8" customWidth="1"/>
    <col min="14866" max="14866" width="10.42578125" style="8" customWidth="1"/>
    <col min="14867" max="14867" width="31.140625" style="8" customWidth="1"/>
    <col min="14868" max="14869" width="11.42578125" style="8" customWidth="1"/>
    <col min="14870" max="14870" width="13" style="8" bestFit="1" customWidth="1"/>
    <col min="14871" max="14872" width="12.85546875" style="8" bestFit="1" customWidth="1"/>
    <col min="14873" max="15112" width="9.140625" style="8"/>
    <col min="15113" max="15113" width="7.7109375" style="8" customWidth="1"/>
    <col min="15114" max="15114" width="2.5703125" style="8" customWidth="1"/>
    <col min="15115" max="15115" width="40.42578125" style="8" customWidth="1"/>
    <col min="15116" max="15117" width="10.28515625" style="8" customWidth="1"/>
    <col min="15118" max="15118" width="12" style="8" customWidth="1"/>
    <col min="15119" max="15120" width="10.28515625" style="8" customWidth="1"/>
    <col min="15121" max="15121" width="5" style="8" customWidth="1"/>
    <col min="15122" max="15122" width="10.42578125" style="8" customWidth="1"/>
    <col min="15123" max="15123" width="31.140625" style="8" customWidth="1"/>
    <col min="15124" max="15125" width="11.42578125" style="8" customWidth="1"/>
    <col min="15126" max="15126" width="13" style="8" bestFit="1" customWidth="1"/>
    <col min="15127" max="15128" width="12.85546875" style="8" bestFit="1" customWidth="1"/>
    <col min="15129" max="15368" width="9.140625" style="8"/>
    <col min="15369" max="15369" width="7.7109375" style="8" customWidth="1"/>
    <col min="15370" max="15370" width="2.5703125" style="8" customWidth="1"/>
    <col min="15371" max="15371" width="40.42578125" style="8" customWidth="1"/>
    <col min="15372" max="15373" width="10.28515625" style="8" customWidth="1"/>
    <col min="15374" max="15374" width="12" style="8" customWidth="1"/>
    <col min="15375" max="15376" width="10.28515625" style="8" customWidth="1"/>
    <col min="15377" max="15377" width="5" style="8" customWidth="1"/>
    <col min="15378" max="15378" width="10.42578125" style="8" customWidth="1"/>
    <col min="15379" max="15379" width="31.140625" style="8" customWidth="1"/>
    <col min="15380" max="15381" width="11.42578125" style="8" customWidth="1"/>
    <col min="15382" max="15382" width="13" style="8" bestFit="1" customWidth="1"/>
    <col min="15383" max="15384" width="12.85546875" style="8" bestFit="1" customWidth="1"/>
    <col min="15385" max="15624" width="9.140625" style="8"/>
    <col min="15625" max="15625" width="7.7109375" style="8" customWidth="1"/>
    <col min="15626" max="15626" width="2.5703125" style="8" customWidth="1"/>
    <col min="15627" max="15627" width="40.42578125" style="8" customWidth="1"/>
    <col min="15628" max="15629" width="10.28515625" style="8" customWidth="1"/>
    <col min="15630" max="15630" width="12" style="8" customWidth="1"/>
    <col min="15631" max="15632" width="10.28515625" style="8" customWidth="1"/>
    <col min="15633" max="15633" width="5" style="8" customWidth="1"/>
    <col min="15634" max="15634" width="10.42578125" style="8" customWidth="1"/>
    <col min="15635" max="15635" width="31.140625" style="8" customWidth="1"/>
    <col min="15636" max="15637" width="11.42578125" style="8" customWidth="1"/>
    <col min="15638" max="15638" width="13" style="8" bestFit="1" customWidth="1"/>
    <col min="15639" max="15640" width="12.85546875" style="8" bestFit="1" customWidth="1"/>
    <col min="15641" max="15880" width="9.140625" style="8"/>
    <col min="15881" max="15881" width="7.7109375" style="8" customWidth="1"/>
    <col min="15882" max="15882" width="2.5703125" style="8" customWidth="1"/>
    <col min="15883" max="15883" width="40.42578125" style="8" customWidth="1"/>
    <col min="15884" max="15885" width="10.28515625" style="8" customWidth="1"/>
    <col min="15886" max="15886" width="12" style="8" customWidth="1"/>
    <col min="15887" max="15888" width="10.28515625" style="8" customWidth="1"/>
    <col min="15889" max="15889" width="5" style="8" customWidth="1"/>
    <col min="15890" max="15890" width="10.42578125" style="8" customWidth="1"/>
    <col min="15891" max="15891" width="31.140625" style="8" customWidth="1"/>
    <col min="15892" max="15893" width="11.42578125" style="8" customWidth="1"/>
    <col min="15894" max="15894" width="13" style="8" bestFit="1" customWidth="1"/>
    <col min="15895" max="15896" width="12.85546875" style="8" bestFit="1" customWidth="1"/>
    <col min="15897" max="16136" width="9.140625" style="8"/>
    <col min="16137" max="16137" width="7.7109375" style="8" customWidth="1"/>
    <col min="16138" max="16138" width="2.5703125" style="8" customWidth="1"/>
    <col min="16139" max="16139" width="40.42578125" style="8" customWidth="1"/>
    <col min="16140" max="16141" width="10.28515625" style="8" customWidth="1"/>
    <col min="16142" max="16142" width="12" style="8" customWidth="1"/>
    <col min="16143" max="16144" width="10.28515625" style="8" customWidth="1"/>
    <col min="16145" max="16145" width="5" style="8" customWidth="1"/>
    <col min="16146" max="16146" width="10.42578125" style="8" customWidth="1"/>
    <col min="16147" max="16147" width="31.140625" style="8" customWidth="1"/>
    <col min="16148" max="16149" width="11.42578125" style="8" customWidth="1"/>
    <col min="16150" max="16150" width="13" style="8" bestFit="1" customWidth="1"/>
    <col min="16151" max="16152" width="12.85546875" style="8" bestFit="1" customWidth="1"/>
    <col min="16153" max="16384" width="9.140625" style="8"/>
  </cols>
  <sheetData>
    <row r="6" spans="2:27" ht="15.75" x14ac:dyDescent="0.25">
      <c r="B6" s="12"/>
      <c r="C6" s="169" t="s">
        <v>69</v>
      </c>
      <c r="D6" s="169"/>
      <c r="E6" s="169"/>
      <c r="F6" s="169"/>
      <c r="G6" s="169"/>
      <c r="H6" s="169"/>
      <c r="I6" s="169"/>
      <c r="J6" s="172"/>
      <c r="K6" s="172"/>
      <c r="M6" s="97"/>
      <c r="N6" s="97"/>
      <c r="O6" s="97"/>
    </row>
    <row r="7" spans="2:27" ht="15.75" customHeight="1" x14ac:dyDescent="0.25">
      <c r="B7" s="12"/>
      <c r="C7" s="12"/>
      <c r="D7" s="98"/>
      <c r="E7" s="98"/>
      <c r="F7" s="98"/>
      <c r="G7" s="98"/>
      <c r="H7" s="98"/>
      <c r="I7" s="98"/>
    </row>
    <row r="8" spans="2:27" ht="17.25" customHeight="1" x14ac:dyDescent="0.25">
      <c r="D8" s="99" t="s">
        <v>43</v>
      </c>
      <c r="E8" s="99" t="s">
        <v>14</v>
      </c>
      <c r="F8" s="99"/>
      <c r="G8" s="99"/>
      <c r="H8" s="99"/>
      <c r="J8" s="78"/>
      <c r="K8" s="78"/>
      <c r="L8" s="78"/>
      <c r="M8" s="78"/>
      <c r="N8" s="78" t="s">
        <v>17</v>
      </c>
      <c r="O8" s="100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7"/>
    </row>
    <row r="9" spans="2:27" ht="23.25" customHeight="1" x14ac:dyDescent="0.25">
      <c r="C9" s="178" t="s">
        <v>18</v>
      </c>
      <c r="D9" s="178"/>
      <c r="E9" s="79">
        <v>2006</v>
      </c>
      <c r="F9" s="80">
        <v>2007</v>
      </c>
      <c r="G9" s="80">
        <v>2008</v>
      </c>
      <c r="H9" s="80">
        <v>2009</v>
      </c>
      <c r="I9" s="80">
        <v>2010</v>
      </c>
      <c r="J9" s="80">
        <v>2011</v>
      </c>
      <c r="K9" s="80">
        <v>2012</v>
      </c>
      <c r="L9" s="80" t="s">
        <v>64</v>
      </c>
      <c r="M9" s="80" t="s">
        <v>65</v>
      </c>
      <c r="N9" s="81">
        <v>2015</v>
      </c>
      <c r="O9" s="101"/>
      <c r="P9" s="102"/>
      <c r="Q9" s="103"/>
      <c r="R9" s="104"/>
      <c r="S9" s="103"/>
      <c r="T9" s="23"/>
      <c r="U9" s="23"/>
      <c r="V9" s="23"/>
      <c r="W9" s="23"/>
      <c r="X9" s="23"/>
      <c r="Y9" s="23"/>
      <c r="Z9" s="23"/>
      <c r="AA9" s="7"/>
    </row>
    <row r="10" spans="2:27" ht="12.75" customHeight="1" x14ac:dyDescent="0.25">
      <c r="C10" s="105"/>
      <c r="D10" s="105"/>
      <c r="E10" s="106"/>
      <c r="F10" s="107"/>
      <c r="G10" s="106"/>
      <c r="H10" s="101"/>
      <c r="P10" s="102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7"/>
    </row>
    <row r="11" spans="2:27" ht="12.75" customHeight="1" x14ac:dyDescent="0.25">
      <c r="C11" s="181" t="s">
        <v>19</v>
      </c>
      <c r="D11" s="181"/>
      <c r="E11" s="108">
        <f t="shared" ref="E11:J11" si="0">SUM(E12:E15)</f>
        <v>200075.23999999993</v>
      </c>
      <c r="F11" s="108">
        <f t="shared" si="0"/>
        <v>200744.98</v>
      </c>
      <c r="G11" s="108">
        <f t="shared" si="0"/>
        <v>205644.66000000006</v>
      </c>
      <c r="H11" s="108">
        <f t="shared" si="0"/>
        <v>162752.73148927657</v>
      </c>
      <c r="I11" s="108">
        <f t="shared" si="0"/>
        <v>137441.87</v>
      </c>
      <c r="J11" s="108">
        <f t="shared" si="0"/>
        <v>134992.94</v>
      </c>
      <c r="K11" s="108">
        <f t="shared" ref="K11:L11" si="1">SUM(K12:K15)</f>
        <v>140028.5</v>
      </c>
      <c r="L11" s="108">
        <f t="shared" si="1"/>
        <v>144856.70000000001</v>
      </c>
      <c r="M11" s="108">
        <f t="shared" ref="M11" si="2">SUM(M12:M15)</f>
        <v>148393.9</v>
      </c>
      <c r="N11" s="108">
        <f t="shared" ref="N11" si="3">SUM(N12:N15)</f>
        <v>155672.1</v>
      </c>
      <c r="O11" s="108"/>
      <c r="P11" s="102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7"/>
    </row>
    <row r="12" spans="2:27" ht="12.95" customHeight="1" x14ac:dyDescent="0.25">
      <c r="C12" s="83"/>
      <c r="D12" s="45" t="s">
        <v>20</v>
      </c>
      <c r="E12" s="90">
        <v>6755.89</v>
      </c>
      <c r="F12" s="90">
        <v>7649.8399999999983</v>
      </c>
      <c r="G12" s="90">
        <v>8112.74</v>
      </c>
      <c r="H12" s="90">
        <v>8943.5400000000009</v>
      </c>
      <c r="I12" s="90">
        <v>8813.9500000000007</v>
      </c>
      <c r="J12" s="90">
        <v>9226.380000000001</v>
      </c>
      <c r="K12" s="90">
        <v>9533.2999999999993</v>
      </c>
      <c r="L12" s="90">
        <v>9677.5</v>
      </c>
      <c r="M12" s="90">
        <v>10696.8</v>
      </c>
      <c r="N12" s="90">
        <v>11375.4</v>
      </c>
      <c r="O12" s="90"/>
      <c r="P12" s="102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7"/>
    </row>
    <row r="13" spans="2:27" ht="12.95" customHeight="1" x14ac:dyDescent="0.25">
      <c r="C13" s="83"/>
      <c r="D13" s="45" t="s">
        <v>21</v>
      </c>
      <c r="E13" s="90">
        <v>30523.21</v>
      </c>
      <c r="F13" s="90">
        <v>29576.9</v>
      </c>
      <c r="G13" s="90">
        <v>22458.9</v>
      </c>
      <c r="H13" s="90">
        <v>22344.35</v>
      </c>
      <c r="I13" s="90">
        <v>20295.63</v>
      </c>
      <c r="J13" s="90">
        <v>18624.25</v>
      </c>
      <c r="K13" s="90">
        <v>19991.099999999999</v>
      </c>
      <c r="L13" s="90">
        <v>20271.5</v>
      </c>
      <c r="M13" s="90">
        <v>19019.400000000001</v>
      </c>
      <c r="N13" s="90">
        <v>20018.3</v>
      </c>
      <c r="O13" s="90"/>
      <c r="P13" s="102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7"/>
    </row>
    <row r="14" spans="2:27" ht="12.95" customHeight="1" x14ac:dyDescent="0.25">
      <c r="C14" s="83"/>
      <c r="D14" s="45" t="s">
        <v>22</v>
      </c>
      <c r="E14" s="90">
        <v>21729.89</v>
      </c>
      <c r="F14" s="90">
        <v>23678.14</v>
      </c>
      <c r="G14" s="90">
        <v>27206.329999999998</v>
      </c>
      <c r="H14" s="90">
        <v>24875.66</v>
      </c>
      <c r="I14" s="90">
        <v>23216.29</v>
      </c>
      <c r="J14" s="90">
        <v>23281.940000000002</v>
      </c>
      <c r="K14" s="90">
        <v>24417.9</v>
      </c>
      <c r="L14" s="90">
        <v>25375.8</v>
      </c>
      <c r="M14" s="90">
        <v>26021.7</v>
      </c>
      <c r="N14" s="90">
        <v>26153.9</v>
      </c>
      <c r="O14" s="90"/>
      <c r="P14" s="102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7"/>
    </row>
    <row r="15" spans="2:27" ht="12.95" customHeight="1" x14ac:dyDescent="0.25">
      <c r="C15" s="83"/>
      <c r="D15" s="51" t="s">
        <v>23</v>
      </c>
      <c r="E15" s="90">
        <v>141066.24999999994</v>
      </c>
      <c r="F15" s="90">
        <v>139840.1</v>
      </c>
      <c r="G15" s="90">
        <v>147866.69000000006</v>
      </c>
      <c r="H15" s="90">
        <v>106589.18148927657</v>
      </c>
      <c r="I15" s="90">
        <v>85116</v>
      </c>
      <c r="J15" s="90">
        <v>83860.37000000001</v>
      </c>
      <c r="K15" s="90">
        <v>86086.2</v>
      </c>
      <c r="L15" s="90">
        <v>89531.9</v>
      </c>
      <c r="M15" s="90">
        <v>92656</v>
      </c>
      <c r="N15" s="90">
        <v>98124.5</v>
      </c>
      <c r="O15" s="90"/>
      <c r="P15" s="102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7"/>
    </row>
    <row r="16" spans="2:27" ht="12.95" customHeight="1" x14ac:dyDescent="0.25">
      <c r="C16" s="83"/>
      <c r="D16" s="51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102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7"/>
    </row>
    <row r="17" spans="2:27" ht="12.95" customHeight="1" x14ac:dyDescent="0.25">
      <c r="C17" s="180" t="s">
        <v>24</v>
      </c>
      <c r="D17" s="180"/>
      <c r="E17" s="109">
        <f t="shared" ref="E17:J17" si="4">SUM(E18:E31)</f>
        <v>2710029.4190999996</v>
      </c>
      <c r="F17" s="109">
        <f t="shared" si="4"/>
        <v>2933412.3999605952</v>
      </c>
      <c r="G17" s="109">
        <f t="shared" si="4"/>
        <v>2952392.8499999996</v>
      </c>
      <c r="H17" s="109">
        <f t="shared" si="4"/>
        <v>2761685.81</v>
      </c>
      <c r="I17" s="109">
        <f t="shared" si="4"/>
        <v>2701294.0236998266</v>
      </c>
      <c r="J17" s="109">
        <f t="shared" si="4"/>
        <v>2744387.4526385055</v>
      </c>
      <c r="K17" s="109">
        <f t="shared" ref="K17:L17" si="5">SUM(K18:K31)</f>
        <v>2824288.5000000005</v>
      </c>
      <c r="L17" s="109">
        <f t="shared" si="5"/>
        <v>2892818.4000000004</v>
      </c>
      <c r="M17" s="109">
        <f t="shared" ref="M17" si="6">SUM(M18:M31)</f>
        <v>2997429.2</v>
      </c>
      <c r="N17" s="109">
        <f t="shared" ref="N17" si="7">SUM(N18:N31)</f>
        <v>3093592.1000000006</v>
      </c>
      <c r="O17" s="109"/>
      <c r="P17" s="102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7"/>
    </row>
    <row r="18" spans="2:27" ht="12.95" customHeight="1" x14ac:dyDescent="0.25">
      <c r="C18" s="83"/>
      <c r="D18" s="51" t="s">
        <v>25</v>
      </c>
      <c r="E18" s="90">
        <v>49508</v>
      </c>
      <c r="F18" s="90">
        <v>57083</v>
      </c>
      <c r="G18" s="90">
        <v>47147.380000000012</v>
      </c>
      <c r="H18" s="90">
        <v>51705.799999999996</v>
      </c>
      <c r="I18" s="90">
        <v>54574.57</v>
      </c>
      <c r="J18" s="90">
        <v>55235.1</v>
      </c>
      <c r="K18" s="90">
        <v>55729.5</v>
      </c>
      <c r="L18" s="90">
        <v>59735</v>
      </c>
      <c r="M18" s="90">
        <v>58284.2</v>
      </c>
      <c r="N18" s="90">
        <v>60095</v>
      </c>
      <c r="O18" s="90"/>
      <c r="P18" s="102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7"/>
    </row>
    <row r="19" spans="2:27" ht="12.95" customHeight="1" x14ac:dyDescent="0.25">
      <c r="C19" s="83"/>
      <c r="D19" s="51" t="s">
        <v>26</v>
      </c>
      <c r="E19" s="90">
        <v>32862.679999999993</v>
      </c>
      <c r="F19" s="90">
        <v>34174.160000000003</v>
      </c>
      <c r="G19" s="90">
        <v>32436.700000000004</v>
      </c>
      <c r="H19" s="90">
        <v>34681.060000000005</v>
      </c>
      <c r="I19" s="90">
        <v>35867.839999999997</v>
      </c>
      <c r="J19" s="90">
        <v>33414.65</v>
      </c>
      <c r="K19" s="90">
        <v>35696.199999999997</v>
      </c>
      <c r="L19" s="90">
        <v>34148.699999999997</v>
      </c>
      <c r="M19" s="90">
        <v>35801.800000000003</v>
      </c>
      <c r="N19" s="90">
        <v>37825.5</v>
      </c>
      <c r="O19" s="90"/>
      <c r="P19" s="102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7"/>
    </row>
    <row r="20" spans="2:27" ht="12.95" customHeight="1" x14ac:dyDescent="0.25">
      <c r="C20" s="83"/>
      <c r="D20" s="51" t="s">
        <v>27</v>
      </c>
      <c r="E20" s="90">
        <v>234088.25999999995</v>
      </c>
      <c r="F20" s="90">
        <v>236399.96</v>
      </c>
      <c r="G20" s="90">
        <v>242926</v>
      </c>
      <c r="H20" s="90">
        <v>220611.95</v>
      </c>
      <c r="I20" s="90">
        <v>203302.86</v>
      </c>
      <c r="J20" s="90">
        <v>211591.22695975809</v>
      </c>
      <c r="K20" s="90">
        <v>218529.9</v>
      </c>
      <c r="L20" s="90">
        <v>224231.6</v>
      </c>
      <c r="M20" s="90">
        <v>233577.7</v>
      </c>
      <c r="N20" s="90">
        <v>236783.4</v>
      </c>
      <c r="O20" s="90"/>
      <c r="P20" s="102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7"/>
    </row>
    <row r="21" spans="2:27" ht="12.95" customHeight="1" x14ac:dyDescent="0.25">
      <c r="C21" s="83"/>
      <c r="D21" s="51" t="s">
        <v>28</v>
      </c>
      <c r="E21" s="90">
        <v>102358.18000000001</v>
      </c>
      <c r="F21" s="90">
        <v>103838.0039605958</v>
      </c>
      <c r="G21" s="90">
        <v>107702.94</v>
      </c>
      <c r="H21" s="90">
        <v>98524.41</v>
      </c>
      <c r="I21" s="90">
        <v>98800.95</v>
      </c>
      <c r="J21" s="90">
        <v>100699.39110928553</v>
      </c>
      <c r="K21" s="90">
        <v>103323</v>
      </c>
      <c r="L21" s="90">
        <v>107781.6</v>
      </c>
      <c r="M21" s="90">
        <v>117793.8</v>
      </c>
      <c r="N21" s="90">
        <v>124275.4</v>
      </c>
      <c r="O21" s="90"/>
      <c r="P21" s="102"/>
      <c r="Q21" s="110"/>
      <c r="R21" s="110"/>
      <c r="S21" s="111"/>
      <c r="T21" s="110"/>
      <c r="U21" s="60"/>
      <c r="V21" s="60"/>
      <c r="W21" s="60"/>
      <c r="X21" s="60"/>
      <c r="Y21" s="60"/>
      <c r="Z21" s="60"/>
      <c r="AA21" s="7"/>
    </row>
    <row r="22" spans="2:27" ht="12.95" customHeight="1" x14ac:dyDescent="0.25">
      <c r="C22" s="83"/>
      <c r="D22" s="51" t="s">
        <v>29</v>
      </c>
      <c r="E22" s="90">
        <v>122692.91</v>
      </c>
      <c r="F22" s="90">
        <v>133481.296</v>
      </c>
      <c r="G22" s="90">
        <v>139492.28999999998</v>
      </c>
      <c r="H22" s="90">
        <v>129983.23000000001</v>
      </c>
      <c r="I22" s="90">
        <v>137431.0936998268</v>
      </c>
      <c r="J22" s="90">
        <v>147805.71717865072</v>
      </c>
      <c r="K22" s="90">
        <v>156076.9</v>
      </c>
      <c r="L22" s="90">
        <v>168938.6</v>
      </c>
      <c r="M22" s="90">
        <v>184988</v>
      </c>
      <c r="N22" s="90">
        <v>192184</v>
      </c>
      <c r="O22" s="90"/>
      <c r="P22" s="102"/>
      <c r="Q22" s="110"/>
      <c r="R22" s="110"/>
      <c r="S22" s="111"/>
      <c r="T22" s="110"/>
      <c r="U22" s="110"/>
      <c r="V22" s="110"/>
      <c r="W22" s="110"/>
      <c r="X22" s="110"/>
      <c r="Y22" s="110"/>
      <c r="Z22" s="110"/>
      <c r="AA22" s="7"/>
    </row>
    <row r="23" spans="2:27" ht="12.95" customHeight="1" x14ac:dyDescent="0.25">
      <c r="C23" s="83"/>
      <c r="D23" s="51" t="s">
        <v>30</v>
      </c>
      <c r="E23" s="90">
        <v>103919.85</v>
      </c>
      <c r="F23" s="90">
        <v>113841.96</v>
      </c>
      <c r="G23" s="90">
        <v>111790.22</v>
      </c>
      <c r="H23" s="90">
        <v>110105.32</v>
      </c>
      <c r="I23" s="90">
        <v>101917.29999999999</v>
      </c>
      <c r="J23" s="90">
        <v>101676.89367924581</v>
      </c>
      <c r="K23" s="90">
        <v>102346.5</v>
      </c>
      <c r="L23" s="90">
        <v>100889.3</v>
      </c>
      <c r="M23" s="90">
        <v>104430.3</v>
      </c>
      <c r="N23" s="90">
        <v>107510.3</v>
      </c>
      <c r="O23" s="90"/>
      <c r="P23" s="102"/>
      <c r="Q23" s="110"/>
      <c r="R23" s="110"/>
      <c r="S23" s="111"/>
      <c r="T23" s="110"/>
      <c r="U23" s="110"/>
      <c r="V23" s="110"/>
      <c r="W23" s="110"/>
      <c r="X23" s="110"/>
      <c r="Y23" s="110"/>
      <c r="Z23" s="110"/>
      <c r="AA23" s="7"/>
    </row>
    <row r="24" spans="2:27" ht="12.95" customHeight="1" x14ac:dyDescent="0.25">
      <c r="C24" s="83"/>
      <c r="D24" s="51" t="s">
        <v>31</v>
      </c>
      <c r="E24" s="90">
        <v>1168892.4090999998</v>
      </c>
      <c r="F24" s="90">
        <v>1267653.8799999999</v>
      </c>
      <c r="G24" s="90">
        <v>1240112.22</v>
      </c>
      <c r="H24" s="90">
        <v>1096258.8400000001</v>
      </c>
      <c r="I24" s="90">
        <v>1056103.6299999999</v>
      </c>
      <c r="J24" s="90">
        <v>1067176.9395300276</v>
      </c>
      <c r="K24" s="90">
        <v>1087112.7</v>
      </c>
      <c r="L24" s="90">
        <v>1103797.2</v>
      </c>
      <c r="M24" s="90">
        <v>1125567.8</v>
      </c>
      <c r="N24" s="90">
        <v>1157200</v>
      </c>
      <c r="O24" s="90"/>
      <c r="P24" s="102"/>
      <c r="Q24" s="60"/>
      <c r="R24" s="60"/>
      <c r="S24" s="60"/>
      <c r="T24" s="60"/>
      <c r="U24" s="110"/>
      <c r="V24" s="110"/>
      <c r="W24" s="110"/>
      <c r="X24" s="110"/>
      <c r="Y24" s="110"/>
      <c r="Z24" s="110"/>
      <c r="AA24" s="47"/>
    </row>
    <row r="25" spans="2:27" ht="12.95" customHeight="1" x14ac:dyDescent="0.25">
      <c r="B25" s="43"/>
      <c r="C25" s="83"/>
      <c r="D25" s="51" t="s">
        <v>32</v>
      </c>
      <c r="E25" s="112">
        <v>202901.20999999996</v>
      </c>
      <c r="F25" s="112">
        <v>221853.94</v>
      </c>
      <c r="G25" s="85">
        <v>230954.22999999998</v>
      </c>
      <c r="H25" s="112">
        <v>223492.91</v>
      </c>
      <c r="I25" s="112">
        <v>218323.19999999998</v>
      </c>
      <c r="J25" s="90">
        <v>220588.76468833527</v>
      </c>
      <c r="K25" s="90">
        <v>223219.20000000001</v>
      </c>
      <c r="L25" s="90">
        <v>222118.8</v>
      </c>
      <c r="M25" s="90">
        <v>225721.9</v>
      </c>
      <c r="N25" s="90">
        <v>225633.1</v>
      </c>
      <c r="O25" s="90"/>
      <c r="P25" s="102"/>
      <c r="Q25" s="113"/>
      <c r="R25" s="60"/>
      <c r="S25" s="60"/>
      <c r="T25" s="60"/>
      <c r="U25" s="60"/>
      <c r="V25" s="60"/>
      <c r="W25" s="60"/>
      <c r="X25" s="60"/>
      <c r="Y25" s="60"/>
      <c r="Z25" s="60"/>
      <c r="AA25" s="47"/>
    </row>
    <row r="26" spans="2:27" ht="12.95" customHeight="1" x14ac:dyDescent="0.25">
      <c r="B26" s="43"/>
      <c r="C26" s="83"/>
      <c r="D26" s="51" t="s">
        <v>33</v>
      </c>
      <c r="E26" s="90">
        <v>283304.11000000004</v>
      </c>
      <c r="F26" s="90">
        <v>317523.68</v>
      </c>
      <c r="G26" s="90">
        <v>325739.75999999995</v>
      </c>
      <c r="H26" s="90">
        <v>332927.44</v>
      </c>
      <c r="I26" s="90">
        <v>338810.55999999994</v>
      </c>
      <c r="J26" s="90">
        <v>346434.57</v>
      </c>
      <c r="K26" s="90">
        <v>362030.6</v>
      </c>
      <c r="L26" s="90">
        <v>375436.4</v>
      </c>
      <c r="M26" s="90">
        <v>396977.2</v>
      </c>
      <c r="N26" s="90">
        <v>411441.2</v>
      </c>
      <c r="O26" s="90"/>
      <c r="P26" s="102"/>
      <c r="Q26" s="113"/>
      <c r="R26" s="60"/>
      <c r="S26" s="60"/>
      <c r="T26" s="60"/>
      <c r="U26" s="60"/>
      <c r="V26" s="60"/>
      <c r="W26" s="60"/>
      <c r="X26" s="60"/>
      <c r="Y26" s="60"/>
      <c r="Z26" s="60"/>
      <c r="AA26" s="47"/>
    </row>
    <row r="27" spans="2:27" ht="12.75" customHeight="1" x14ac:dyDescent="0.25">
      <c r="B27" s="43"/>
      <c r="C27" s="83"/>
      <c r="D27" s="51" t="s">
        <v>34</v>
      </c>
      <c r="E27" s="90">
        <v>50420.740000000005</v>
      </c>
      <c r="F27" s="90">
        <v>54700.22</v>
      </c>
      <c r="G27" s="90">
        <v>55462.92</v>
      </c>
      <c r="H27" s="90">
        <v>52802.720000000001</v>
      </c>
      <c r="I27" s="90">
        <v>52524.45</v>
      </c>
      <c r="J27" s="90">
        <v>53540</v>
      </c>
      <c r="K27" s="90">
        <v>56540.2</v>
      </c>
      <c r="L27" s="90">
        <v>57014.6</v>
      </c>
      <c r="M27" s="90">
        <v>59801.599999999999</v>
      </c>
      <c r="N27" s="90">
        <v>61289.2</v>
      </c>
      <c r="O27" s="90"/>
      <c r="P27" s="102"/>
      <c r="Q27" s="113"/>
      <c r="R27" s="60"/>
      <c r="S27" s="60"/>
      <c r="T27" s="60"/>
      <c r="U27" s="60"/>
      <c r="V27" s="60"/>
      <c r="W27" s="60"/>
      <c r="X27" s="60"/>
      <c r="Y27" s="60"/>
      <c r="Z27" s="60"/>
      <c r="AA27" s="7"/>
    </row>
    <row r="28" spans="2:27" ht="12.95" customHeight="1" x14ac:dyDescent="0.25">
      <c r="C28" s="83"/>
      <c r="D28" s="51" t="s">
        <v>35</v>
      </c>
      <c r="E28" s="90">
        <v>160568.95000000004</v>
      </c>
      <c r="F28" s="90">
        <v>180421.05000000002</v>
      </c>
      <c r="G28" s="90">
        <v>198987.1</v>
      </c>
      <c r="H28" s="90">
        <v>189231.87999999995</v>
      </c>
      <c r="I28" s="90">
        <v>180483.83000000002</v>
      </c>
      <c r="J28" s="90">
        <v>179069.22000000003</v>
      </c>
      <c r="K28" s="90">
        <v>187210</v>
      </c>
      <c r="L28" s="90">
        <v>189665.4</v>
      </c>
      <c r="M28" s="90">
        <v>193862.6</v>
      </c>
      <c r="N28" s="90">
        <v>203050.5</v>
      </c>
      <c r="O28" s="90"/>
      <c r="P28" s="102"/>
      <c r="Q28" s="113"/>
      <c r="R28" s="60"/>
      <c r="S28" s="60"/>
      <c r="T28" s="60"/>
      <c r="U28" s="60"/>
      <c r="V28" s="60"/>
      <c r="W28" s="60"/>
      <c r="X28" s="60"/>
      <c r="Y28" s="60"/>
      <c r="Z28" s="60"/>
      <c r="AA28" s="7"/>
    </row>
    <row r="29" spans="2:27" ht="12.95" customHeight="1" x14ac:dyDescent="0.25">
      <c r="C29" s="83"/>
      <c r="D29" s="51" t="s">
        <v>36</v>
      </c>
      <c r="E29" s="90">
        <v>56112.44</v>
      </c>
      <c r="F29" s="90">
        <v>61961.59</v>
      </c>
      <c r="G29" s="90">
        <v>68838.490000000005</v>
      </c>
      <c r="H29" s="90">
        <v>69768.17</v>
      </c>
      <c r="I29" s="90">
        <v>68235.669999999984</v>
      </c>
      <c r="J29" s="90">
        <v>67132.305337751837</v>
      </c>
      <c r="K29" s="90">
        <v>68379.7</v>
      </c>
      <c r="L29" s="90">
        <v>71002.600000000006</v>
      </c>
      <c r="M29" s="90">
        <v>72459.3</v>
      </c>
      <c r="N29" s="90">
        <v>77937.5</v>
      </c>
      <c r="O29" s="90"/>
      <c r="P29" s="102"/>
      <c r="Q29" s="113"/>
      <c r="R29" s="60"/>
      <c r="S29" s="60"/>
      <c r="T29" s="60"/>
      <c r="U29" s="60"/>
      <c r="V29" s="60"/>
      <c r="W29" s="60"/>
      <c r="X29" s="60"/>
      <c r="Y29" s="60"/>
      <c r="Z29" s="60"/>
      <c r="AA29" s="7"/>
    </row>
    <row r="30" spans="2:27" ht="12.95" customHeight="1" x14ac:dyDescent="0.25">
      <c r="C30" s="83"/>
      <c r="D30" s="33" t="s">
        <v>37</v>
      </c>
      <c r="E30" s="90">
        <v>64765.55</v>
      </c>
      <c r="F30" s="90">
        <v>69880.149999999994</v>
      </c>
      <c r="G30" s="90">
        <v>72275.069999999992</v>
      </c>
      <c r="H30" s="90">
        <v>72764.42</v>
      </c>
      <c r="I30" s="90">
        <v>75572.070000000007</v>
      </c>
      <c r="J30" s="90">
        <v>79917.515230740566</v>
      </c>
      <c r="K30" s="90">
        <v>84140.7</v>
      </c>
      <c r="L30" s="90">
        <v>89927.4</v>
      </c>
      <c r="M30" s="90">
        <v>93173</v>
      </c>
      <c r="N30" s="90">
        <v>101767.2</v>
      </c>
      <c r="O30" s="90"/>
      <c r="P30" s="102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7"/>
    </row>
    <row r="31" spans="2:27" ht="12.95" customHeight="1" x14ac:dyDescent="0.25">
      <c r="C31" s="83"/>
      <c r="D31" s="51" t="s">
        <v>38</v>
      </c>
      <c r="E31" s="90">
        <v>77634.13</v>
      </c>
      <c r="F31" s="90">
        <v>80599.509999999995</v>
      </c>
      <c r="G31" s="90">
        <v>78527.53</v>
      </c>
      <c r="H31" s="90">
        <v>78827.659999999989</v>
      </c>
      <c r="I31" s="90">
        <v>79346</v>
      </c>
      <c r="J31" s="90">
        <v>80105.158924710166</v>
      </c>
      <c r="K31" s="90">
        <v>83953.4</v>
      </c>
      <c r="L31" s="90">
        <v>88131.199999999997</v>
      </c>
      <c r="M31" s="90">
        <v>94990</v>
      </c>
      <c r="N31" s="90">
        <v>96599.8</v>
      </c>
      <c r="O31" s="90"/>
      <c r="P31" s="102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7"/>
    </row>
    <row r="32" spans="2:27" ht="12.75" customHeight="1" x14ac:dyDescent="0.25">
      <c r="C32" s="83"/>
      <c r="D32" s="51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102"/>
      <c r="Q32" s="11"/>
      <c r="R32" s="114"/>
      <c r="S32" s="114"/>
      <c r="T32" s="114"/>
      <c r="U32" s="114"/>
      <c r="V32" s="114"/>
      <c r="W32" s="114"/>
      <c r="X32" s="114"/>
      <c r="Y32" s="11"/>
      <c r="Z32" s="11"/>
      <c r="AA32" s="7"/>
    </row>
    <row r="33" spans="3:27" ht="12.95" customHeight="1" x14ac:dyDescent="0.25">
      <c r="C33" s="115" t="s">
        <v>44</v>
      </c>
      <c r="D33" s="51"/>
      <c r="E33" s="88">
        <f t="shared" ref="E33:K33" si="8">SUM(E12:E15,E18:E31)</f>
        <v>2910104.6590999998</v>
      </c>
      <c r="F33" s="88">
        <f t="shared" si="8"/>
        <v>3134157.3799605952</v>
      </c>
      <c r="G33" s="88">
        <f t="shared" si="8"/>
        <v>3158037.51</v>
      </c>
      <c r="H33" s="88">
        <f t="shared" si="8"/>
        <v>2924438.5414892766</v>
      </c>
      <c r="I33" s="88">
        <f t="shared" si="8"/>
        <v>2838735.8936998267</v>
      </c>
      <c r="J33" s="88">
        <f t="shared" si="8"/>
        <v>2879380.3926385054</v>
      </c>
      <c r="K33" s="88">
        <f t="shared" si="8"/>
        <v>2964317.0000000005</v>
      </c>
      <c r="L33" s="88">
        <f t="shared" ref="L33:M33" si="9">SUM(L12:L15,L18:L31)</f>
        <v>3037675.1</v>
      </c>
      <c r="M33" s="88">
        <f t="shared" si="9"/>
        <v>3145823.1</v>
      </c>
      <c r="N33" s="88">
        <f t="shared" ref="N33" si="10">SUM(N12:N15,N18:N31)</f>
        <v>3249264.2000000007</v>
      </c>
      <c r="O33" s="88"/>
      <c r="P33" s="116"/>
      <c r="Q33" s="11"/>
      <c r="R33" s="11"/>
      <c r="S33" s="11"/>
      <c r="T33" s="117"/>
      <c r="U33" s="11"/>
      <c r="V33" s="11"/>
      <c r="W33" s="11"/>
      <c r="X33" s="11"/>
      <c r="Y33" s="11"/>
      <c r="Z33" s="11"/>
      <c r="AA33" s="7"/>
    </row>
    <row r="34" spans="3:27" ht="8.25" customHeight="1" x14ac:dyDescent="0.25">
      <c r="C34" s="115"/>
      <c r="D34" s="51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116"/>
      <c r="Q34" s="11"/>
      <c r="R34" s="11"/>
      <c r="S34" s="11"/>
      <c r="T34" s="117"/>
      <c r="U34" s="11"/>
      <c r="V34" s="11"/>
      <c r="W34" s="11"/>
      <c r="X34" s="11"/>
      <c r="Y34" s="11"/>
      <c r="Z34" s="11"/>
      <c r="AA34" s="7"/>
    </row>
    <row r="35" spans="3:27" ht="14.25" customHeight="1" x14ac:dyDescent="0.25">
      <c r="D35" s="118" t="s">
        <v>40</v>
      </c>
      <c r="E35" s="90">
        <v>461223.33850000001</v>
      </c>
      <c r="F35" s="90">
        <v>497100.3781519765</v>
      </c>
      <c r="G35" s="90">
        <v>500136.9966666667</v>
      </c>
      <c r="H35" s="90">
        <v>395574.5733333333</v>
      </c>
      <c r="I35" s="90">
        <v>366015.80000000005</v>
      </c>
      <c r="J35" s="90">
        <v>360124.81361201475</v>
      </c>
      <c r="K35" s="90">
        <v>388932.1</v>
      </c>
      <c r="L35" s="90">
        <v>388611.3</v>
      </c>
      <c r="M35" s="90">
        <v>390540.3</v>
      </c>
      <c r="N35" s="90">
        <v>404784.1</v>
      </c>
      <c r="O35" s="90"/>
      <c r="P35" s="1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7"/>
    </row>
    <row r="36" spans="3:27" ht="8.25" customHeight="1" x14ac:dyDescent="0.25">
      <c r="D36" s="118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1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7"/>
    </row>
    <row r="37" spans="3:27" ht="12.75" customHeight="1" x14ac:dyDescent="0.25">
      <c r="C37" s="174" t="s">
        <v>45</v>
      </c>
      <c r="D37" s="174"/>
      <c r="E37" s="96">
        <f t="shared" ref="E37:J37" si="11">E33-E35</f>
        <v>2448881.3205999997</v>
      </c>
      <c r="F37" s="96">
        <f t="shared" si="11"/>
        <v>2637057.0018086187</v>
      </c>
      <c r="G37" s="96">
        <f t="shared" si="11"/>
        <v>2657900.5133333332</v>
      </c>
      <c r="H37" s="96">
        <f t="shared" si="11"/>
        <v>2528863.9681559433</v>
      </c>
      <c r="I37" s="96">
        <f t="shared" si="11"/>
        <v>2472720.0936998269</v>
      </c>
      <c r="J37" s="96">
        <f t="shared" si="11"/>
        <v>2519255.5790264904</v>
      </c>
      <c r="K37" s="96">
        <f t="shared" ref="K37:L37" si="12">K33-K35</f>
        <v>2575384.9000000004</v>
      </c>
      <c r="L37" s="96">
        <f t="shared" si="12"/>
        <v>2649063.8000000003</v>
      </c>
      <c r="M37" s="96">
        <f t="shared" ref="M37:N37" si="13">M33-M35</f>
        <v>2755282.8000000003</v>
      </c>
      <c r="N37" s="96">
        <f t="shared" si="13"/>
        <v>2844480.1000000006</v>
      </c>
      <c r="O37" s="109"/>
      <c r="P37" s="116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7"/>
    </row>
    <row r="38" spans="3:27" ht="8.25" customHeight="1" x14ac:dyDescent="0.25">
      <c r="C38" s="24"/>
      <c r="D38" s="24"/>
      <c r="E38" s="109"/>
      <c r="F38" s="109"/>
      <c r="G38" s="109"/>
      <c r="H38" s="109"/>
      <c r="O38" s="7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7"/>
    </row>
    <row r="39" spans="3:27" x14ac:dyDescent="0.25">
      <c r="C39" s="182" t="s">
        <v>46</v>
      </c>
      <c r="D39" s="182"/>
      <c r="E39" s="36"/>
      <c r="F39" s="119">
        <f t="shared" ref="F39:G39" si="14">((F37-E37)/E37)*100</f>
        <v>7.6841486610920802</v>
      </c>
      <c r="G39" s="119">
        <f t="shared" si="14"/>
        <v>0.79040807651935707</v>
      </c>
      <c r="H39" s="119">
        <f>H37/G37*100-100</f>
        <v>-4.8548297624414118</v>
      </c>
      <c r="I39" s="119">
        <f t="shared" ref="I39:N39" si="15">I37/H37*100-100</f>
        <v>-2.220122361783524</v>
      </c>
      <c r="J39" s="119">
        <f t="shared" si="15"/>
        <v>1.8819552380890343</v>
      </c>
      <c r="K39" s="119">
        <f t="shared" si="15"/>
        <v>2.228012173151555</v>
      </c>
      <c r="L39" s="119">
        <f t="shared" si="15"/>
        <v>2.8608888714071412</v>
      </c>
      <c r="M39" s="119">
        <f t="shared" si="15"/>
        <v>4.009680703046854</v>
      </c>
      <c r="N39" s="119">
        <f t="shared" si="15"/>
        <v>3.2373192327117977</v>
      </c>
      <c r="O39" s="123"/>
      <c r="P39" s="53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7"/>
    </row>
    <row r="40" spans="3:27" ht="5.25" customHeight="1" x14ac:dyDescent="0.25">
      <c r="D40" s="7"/>
      <c r="E40" s="7"/>
      <c r="F40" s="7"/>
      <c r="G40" s="7"/>
      <c r="H40" s="7"/>
      <c r="I40" s="7"/>
      <c r="O40" s="7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7"/>
    </row>
    <row r="41" spans="3:27" x14ac:dyDescent="0.25">
      <c r="E41" s="120"/>
      <c r="F41" s="120"/>
      <c r="G41" s="120"/>
      <c r="H41" s="120"/>
      <c r="I41" s="120"/>
      <c r="O41" s="7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7"/>
    </row>
    <row r="42" spans="3:27" x14ac:dyDescent="0.25">
      <c r="C42" s="175" t="s">
        <v>42</v>
      </c>
      <c r="D42" s="176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7"/>
    </row>
    <row r="43" spans="3:27" x14ac:dyDescent="0.25">
      <c r="D43" s="7"/>
      <c r="K43" s="121"/>
      <c r="L43" s="121"/>
      <c r="M43" s="121"/>
      <c r="N43" s="121"/>
      <c r="O43" s="121"/>
      <c r="P43" s="122"/>
      <c r="Q43" s="122"/>
      <c r="R43" s="122"/>
      <c r="S43" s="11"/>
      <c r="T43" s="11"/>
      <c r="U43" s="11"/>
      <c r="V43" s="11"/>
      <c r="W43" s="11"/>
      <c r="X43" s="11"/>
      <c r="Y43" s="11"/>
      <c r="Z43" s="11"/>
      <c r="AA43" s="7"/>
    </row>
    <row r="44" spans="3:27" x14ac:dyDescent="0.25">
      <c r="D44" s="7"/>
    </row>
    <row r="45" spans="3:27" x14ac:dyDescent="0.25">
      <c r="D45" s="7"/>
    </row>
    <row r="46" spans="3:27" x14ac:dyDescent="0.25">
      <c r="D46" s="7"/>
    </row>
    <row r="47" spans="3:27" x14ac:dyDescent="0.25">
      <c r="D47" s="7"/>
    </row>
    <row r="48" spans="3:27" x14ac:dyDescent="0.25">
      <c r="D48" s="7"/>
    </row>
    <row r="49" spans="2:10" x14ac:dyDescent="0.25">
      <c r="D49" s="7"/>
    </row>
    <row r="58" spans="2:10" x14ac:dyDescent="0.25">
      <c r="B58" s="54"/>
      <c r="C58" s="54"/>
      <c r="D58" s="55"/>
      <c r="E58" s="55"/>
      <c r="F58" s="55"/>
      <c r="G58" s="55"/>
      <c r="H58" s="55"/>
      <c r="I58" s="55"/>
      <c r="J58" s="55"/>
    </row>
  </sheetData>
  <mergeCells count="7">
    <mergeCell ref="C6:K6"/>
    <mergeCell ref="C42:D42"/>
    <mergeCell ref="C9:D9"/>
    <mergeCell ref="C11:D11"/>
    <mergeCell ref="C17:D17"/>
    <mergeCell ref="C37:D37"/>
    <mergeCell ref="C39:D39"/>
  </mergeCells>
  <pageMargins left="0.7" right="0.7" top="0.75" bottom="0.75" header="0.3" footer="0.3"/>
  <pageSetup scale="4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N70"/>
  <sheetViews>
    <sheetView zoomScaleNormal="100" zoomScaleSheetLayoutView="85" workbookViewId="0">
      <selection activeCell="A6" sqref="A6"/>
    </sheetView>
  </sheetViews>
  <sheetFormatPr defaultRowHeight="15" x14ac:dyDescent="0.25"/>
  <cols>
    <col min="1" max="1" width="9.140625" style="8"/>
    <col min="2" max="2" width="7.7109375" style="7" customWidth="1"/>
    <col min="3" max="3" width="4.140625" style="7" customWidth="1"/>
    <col min="4" max="4" width="40.5703125" style="8" customWidth="1"/>
    <col min="5" max="12" width="10.140625" style="8" customWidth="1"/>
    <col min="13" max="258" width="9.140625" style="8"/>
    <col min="259" max="259" width="7.7109375" style="8" customWidth="1"/>
    <col min="260" max="260" width="4.140625" style="8" customWidth="1"/>
    <col min="261" max="261" width="40.5703125" style="8" customWidth="1"/>
    <col min="262" max="266" width="10.28515625" style="8" customWidth="1"/>
    <col min="267" max="267" width="10.42578125" style="8" customWidth="1"/>
    <col min="268" max="514" width="9.140625" style="8"/>
    <col min="515" max="515" width="7.7109375" style="8" customWidth="1"/>
    <col min="516" max="516" width="4.140625" style="8" customWidth="1"/>
    <col min="517" max="517" width="40.5703125" style="8" customWidth="1"/>
    <col min="518" max="522" width="10.28515625" style="8" customWidth="1"/>
    <col min="523" max="523" width="10.42578125" style="8" customWidth="1"/>
    <col min="524" max="770" width="9.140625" style="8"/>
    <col min="771" max="771" width="7.7109375" style="8" customWidth="1"/>
    <col min="772" max="772" width="4.140625" style="8" customWidth="1"/>
    <col min="773" max="773" width="40.5703125" style="8" customWidth="1"/>
    <col min="774" max="778" width="10.28515625" style="8" customWidth="1"/>
    <col min="779" max="779" width="10.42578125" style="8" customWidth="1"/>
    <col min="780" max="1026" width="9.140625" style="8"/>
    <col min="1027" max="1027" width="7.7109375" style="8" customWidth="1"/>
    <col min="1028" max="1028" width="4.140625" style="8" customWidth="1"/>
    <col min="1029" max="1029" width="40.5703125" style="8" customWidth="1"/>
    <col min="1030" max="1034" width="10.28515625" style="8" customWidth="1"/>
    <col min="1035" max="1035" width="10.42578125" style="8" customWidth="1"/>
    <col min="1036" max="1282" width="9.140625" style="8"/>
    <col min="1283" max="1283" width="7.7109375" style="8" customWidth="1"/>
    <col min="1284" max="1284" width="4.140625" style="8" customWidth="1"/>
    <col min="1285" max="1285" width="40.5703125" style="8" customWidth="1"/>
    <col min="1286" max="1290" width="10.28515625" style="8" customWidth="1"/>
    <col min="1291" max="1291" width="10.42578125" style="8" customWidth="1"/>
    <col min="1292" max="1538" width="9.140625" style="8"/>
    <col min="1539" max="1539" width="7.7109375" style="8" customWidth="1"/>
    <col min="1540" max="1540" width="4.140625" style="8" customWidth="1"/>
    <col min="1541" max="1541" width="40.5703125" style="8" customWidth="1"/>
    <col min="1542" max="1546" width="10.28515625" style="8" customWidth="1"/>
    <col min="1547" max="1547" width="10.42578125" style="8" customWidth="1"/>
    <col min="1548" max="1794" width="9.140625" style="8"/>
    <col min="1795" max="1795" width="7.7109375" style="8" customWidth="1"/>
    <col min="1796" max="1796" width="4.140625" style="8" customWidth="1"/>
    <col min="1797" max="1797" width="40.5703125" style="8" customWidth="1"/>
    <col min="1798" max="1802" width="10.28515625" style="8" customWidth="1"/>
    <col min="1803" max="1803" width="10.42578125" style="8" customWidth="1"/>
    <col min="1804" max="2050" width="9.140625" style="8"/>
    <col min="2051" max="2051" width="7.7109375" style="8" customWidth="1"/>
    <col min="2052" max="2052" width="4.140625" style="8" customWidth="1"/>
    <col min="2053" max="2053" width="40.5703125" style="8" customWidth="1"/>
    <col min="2054" max="2058" width="10.28515625" style="8" customWidth="1"/>
    <col min="2059" max="2059" width="10.42578125" style="8" customWidth="1"/>
    <col min="2060" max="2306" width="9.140625" style="8"/>
    <col min="2307" max="2307" width="7.7109375" style="8" customWidth="1"/>
    <col min="2308" max="2308" width="4.140625" style="8" customWidth="1"/>
    <col min="2309" max="2309" width="40.5703125" style="8" customWidth="1"/>
    <col min="2310" max="2314" width="10.28515625" style="8" customWidth="1"/>
    <col min="2315" max="2315" width="10.42578125" style="8" customWidth="1"/>
    <col min="2316" max="2562" width="9.140625" style="8"/>
    <col min="2563" max="2563" width="7.7109375" style="8" customWidth="1"/>
    <col min="2564" max="2564" width="4.140625" style="8" customWidth="1"/>
    <col min="2565" max="2565" width="40.5703125" style="8" customWidth="1"/>
    <col min="2566" max="2570" width="10.28515625" style="8" customWidth="1"/>
    <col min="2571" max="2571" width="10.42578125" style="8" customWidth="1"/>
    <col min="2572" max="2818" width="9.140625" style="8"/>
    <col min="2819" max="2819" width="7.7109375" style="8" customWidth="1"/>
    <col min="2820" max="2820" width="4.140625" style="8" customWidth="1"/>
    <col min="2821" max="2821" width="40.5703125" style="8" customWidth="1"/>
    <col min="2822" max="2826" width="10.28515625" style="8" customWidth="1"/>
    <col min="2827" max="2827" width="10.42578125" style="8" customWidth="1"/>
    <col min="2828" max="3074" width="9.140625" style="8"/>
    <col min="3075" max="3075" width="7.7109375" style="8" customWidth="1"/>
    <col min="3076" max="3076" width="4.140625" style="8" customWidth="1"/>
    <col min="3077" max="3077" width="40.5703125" style="8" customWidth="1"/>
    <col min="3078" max="3082" width="10.28515625" style="8" customWidth="1"/>
    <col min="3083" max="3083" width="10.42578125" style="8" customWidth="1"/>
    <col min="3084" max="3330" width="9.140625" style="8"/>
    <col min="3331" max="3331" width="7.7109375" style="8" customWidth="1"/>
    <col min="3332" max="3332" width="4.140625" style="8" customWidth="1"/>
    <col min="3333" max="3333" width="40.5703125" style="8" customWidth="1"/>
    <col min="3334" max="3338" width="10.28515625" style="8" customWidth="1"/>
    <col min="3339" max="3339" width="10.42578125" style="8" customWidth="1"/>
    <col min="3340" max="3586" width="9.140625" style="8"/>
    <col min="3587" max="3587" width="7.7109375" style="8" customWidth="1"/>
    <col min="3588" max="3588" width="4.140625" style="8" customWidth="1"/>
    <col min="3589" max="3589" width="40.5703125" style="8" customWidth="1"/>
    <col min="3590" max="3594" width="10.28515625" style="8" customWidth="1"/>
    <col min="3595" max="3595" width="10.42578125" style="8" customWidth="1"/>
    <col min="3596" max="3842" width="9.140625" style="8"/>
    <col min="3843" max="3843" width="7.7109375" style="8" customWidth="1"/>
    <col min="3844" max="3844" width="4.140625" style="8" customWidth="1"/>
    <col min="3845" max="3845" width="40.5703125" style="8" customWidth="1"/>
    <col min="3846" max="3850" width="10.28515625" style="8" customWidth="1"/>
    <col min="3851" max="3851" width="10.42578125" style="8" customWidth="1"/>
    <col min="3852" max="4098" width="9.140625" style="8"/>
    <col min="4099" max="4099" width="7.7109375" style="8" customWidth="1"/>
    <col min="4100" max="4100" width="4.140625" style="8" customWidth="1"/>
    <col min="4101" max="4101" width="40.5703125" style="8" customWidth="1"/>
    <col min="4102" max="4106" width="10.28515625" style="8" customWidth="1"/>
    <col min="4107" max="4107" width="10.42578125" style="8" customWidth="1"/>
    <col min="4108" max="4354" width="9.140625" style="8"/>
    <col min="4355" max="4355" width="7.7109375" style="8" customWidth="1"/>
    <col min="4356" max="4356" width="4.140625" style="8" customWidth="1"/>
    <col min="4357" max="4357" width="40.5703125" style="8" customWidth="1"/>
    <col min="4358" max="4362" width="10.28515625" style="8" customWidth="1"/>
    <col min="4363" max="4363" width="10.42578125" style="8" customWidth="1"/>
    <col min="4364" max="4610" width="9.140625" style="8"/>
    <col min="4611" max="4611" width="7.7109375" style="8" customWidth="1"/>
    <col min="4612" max="4612" width="4.140625" style="8" customWidth="1"/>
    <col min="4613" max="4613" width="40.5703125" style="8" customWidth="1"/>
    <col min="4614" max="4618" width="10.28515625" style="8" customWidth="1"/>
    <col min="4619" max="4619" width="10.42578125" style="8" customWidth="1"/>
    <col min="4620" max="4866" width="9.140625" style="8"/>
    <col min="4867" max="4867" width="7.7109375" style="8" customWidth="1"/>
    <col min="4868" max="4868" width="4.140625" style="8" customWidth="1"/>
    <col min="4869" max="4869" width="40.5703125" style="8" customWidth="1"/>
    <col min="4870" max="4874" width="10.28515625" style="8" customWidth="1"/>
    <col min="4875" max="4875" width="10.42578125" style="8" customWidth="1"/>
    <col min="4876" max="5122" width="9.140625" style="8"/>
    <col min="5123" max="5123" width="7.7109375" style="8" customWidth="1"/>
    <col min="5124" max="5124" width="4.140625" style="8" customWidth="1"/>
    <col min="5125" max="5125" width="40.5703125" style="8" customWidth="1"/>
    <col min="5126" max="5130" width="10.28515625" style="8" customWidth="1"/>
    <col min="5131" max="5131" width="10.42578125" style="8" customWidth="1"/>
    <col min="5132" max="5378" width="9.140625" style="8"/>
    <col min="5379" max="5379" width="7.7109375" style="8" customWidth="1"/>
    <col min="5380" max="5380" width="4.140625" style="8" customWidth="1"/>
    <col min="5381" max="5381" width="40.5703125" style="8" customWidth="1"/>
    <col min="5382" max="5386" width="10.28515625" style="8" customWidth="1"/>
    <col min="5387" max="5387" width="10.42578125" style="8" customWidth="1"/>
    <col min="5388" max="5634" width="9.140625" style="8"/>
    <col min="5635" max="5635" width="7.7109375" style="8" customWidth="1"/>
    <col min="5636" max="5636" width="4.140625" style="8" customWidth="1"/>
    <col min="5637" max="5637" width="40.5703125" style="8" customWidth="1"/>
    <col min="5638" max="5642" width="10.28515625" style="8" customWidth="1"/>
    <col min="5643" max="5643" width="10.42578125" style="8" customWidth="1"/>
    <col min="5644" max="5890" width="9.140625" style="8"/>
    <col min="5891" max="5891" width="7.7109375" style="8" customWidth="1"/>
    <col min="5892" max="5892" width="4.140625" style="8" customWidth="1"/>
    <col min="5893" max="5893" width="40.5703125" style="8" customWidth="1"/>
    <col min="5894" max="5898" width="10.28515625" style="8" customWidth="1"/>
    <col min="5899" max="5899" width="10.42578125" style="8" customWidth="1"/>
    <col min="5900" max="6146" width="9.140625" style="8"/>
    <col min="6147" max="6147" width="7.7109375" style="8" customWidth="1"/>
    <col min="6148" max="6148" width="4.140625" style="8" customWidth="1"/>
    <col min="6149" max="6149" width="40.5703125" style="8" customWidth="1"/>
    <col min="6150" max="6154" width="10.28515625" style="8" customWidth="1"/>
    <col min="6155" max="6155" width="10.42578125" style="8" customWidth="1"/>
    <col min="6156" max="6402" width="9.140625" style="8"/>
    <col min="6403" max="6403" width="7.7109375" style="8" customWidth="1"/>
    <col min="6404" max="6404" width="4.140625" style="8" customWidth="1"/>
    <col min="6405" max="6405" width="40.5703125" style="8" customWidth="1"/>
    <col min="6406" max="6410" width="10.28515625" style="8" customWidth="1"/>
    <col min="6411" max="6411" width="10.42578125" style="8" customWidth="1"/>
    <col min="6412" max="6658" width="9.140625" style="8"/>
    <col min="6659" max="6659" width="7.7109375" style="8" customWidth="1"/>
    <col min="6660" max="6660" width="4.140625" style="8" customWidth="1"/>
    <col min="6661" max="6661" width="40.5703125" style="8" customWidth="1"/>
    <col min="6662" max="6666" width="10.28515625" style="8" customWidth="1"/>
    <col min="6667" max="6667" width="10.42578125" style="8" customWidth="1"/>
    <col min="6668" max="6914" width="9.140625" style="8"/>
    <col min="6915" max="6915" width="7.7109375" style="8" customWidth="1"/>
    <col min="6916" max="6916" width="4.140625" style="8" customWidth="1"/>
    <col min="6917" max="6917" width="40.5703125" style="8" customWidth="1"/>
    <col min="6918" max="6922" width="10.28515625" style="8" customWidth="1"/>
    <col min="6923" max="6923" width="10.42578125" style="8" customWidth="1"/>
    <col min="6924" max="7170" width="9.140625" style="8"/>
    <col min="7171" max="7171" width="7.7109375" style="8" customWidth="1"/>
    <col min="7172" max="7172" width="4.140625" style="8" customWidth="1"/>
    <col min="7173" max="7173" width="40.5703125" style="8" customWidth="1"/>
    <col min="7174" max="7178" width="10.28515625" style="8" customWidth="1"/>
    <col min="7179" max="7179" width="10.42578125" style="8" customWidth="1"/>
    <col min="7180" max="7426" width="9.140625" style="8"/>
    <col min="7427" max="7427" width="7.7109375" style="8" customWidth="1"/>
    <col min="7428" max="7428" width="4.140625" style="8" customWidth="1"/>
    <col min="7429" max="7429" width="40.5703125" style="8" customWidth="1"/>
    <col min="7430" max="7434" width="10.28515625" style="8" customWidth="1"/>
    <col min="7435" max="7435" width="10.42578125" style="8" customWidth="1"/>
    <col min="7436" max="7682" width="9.140625" style="8"/>
    <col min="7683" max="7683" width="7.7109375" style="8" customWidth="1"/>
    <col min="7684" max="7684" width="4.140625" style="8" customWidth="1"/>
    <col min="7685" max="7685" width="40.5703125" style="8" customWidth="1"/>
    <col min="7686" max="7690" width="10.28515625" style="8" customWidth="1"/>
    <col min="7691" max="7691" width="10.42578125" style="8" customWidth="1"/>
    <col min="7692" max="7938" width="9.140625" style="8"/>
    <col min="7939" max="7939" width="7.7109375" style="8" customWidth="1"/>
    <col min="7940" max="7940" width="4.140625" style="8" customWidth="1"/>
    <col min="7941" max="7941" width="40.5703125" style="8" customWidth="1"/>
    <col min="7942" max="7946" width="10.28515625" style="8" customWidth="1"/>
    <col min="7947" max="7947" width="10.42578125" style="8" customWidth="1"/>
    <col min="7948" max="8194" width="9.140625" style="8"/>
    <col min="8195" max="8195" width="7.7109375" style="8" customWidth="1"/>
    <col min="8196" max="8196" width="4.140625" style="8" customWidth="1"/>
    <col min="8197" max="8197" width="40.5703125" style="8" customWidth="1"/>
    <col min="8198" max="8202" width="10.28515625" style="8" customWidth="1"/>
    <col min="8203" max="8203" width="10.42578125" style="8" customWidth="1"/>
    <col min="8204" max="8450" width="9.140625" style="8"/>
    <col min="8451" max="8451" width="7.7109375" style="8" customWidth="1"/>
    <col min="8452" max="8452" width="4.140625" style="8" customWidth="1"/>
    <col min="8453" max="8453" width="40.5703125" style="8" customWidth="1"/>
    <col min="8454" max="8458" width="10.28515625" style="8" customWidth="1"/>
    <col min="8459" max="8459" width="10.42578125" style="8" customWidth="1"/>
    <col min="8460" max="8706" width="9.140625" style="8"/>
    <col min="8707" max="8707" width="7.7109375" style="8" customWidth="1"/>
    <col min="8708" max="8708" width="4.140625" style="8" customWidth="1"/>
    <col min="8709" max="8709" width="40.5703125" style="8" customWidth="1"/>
    <col min="8710" max="8714" width="10.28515625" style="8" customWidth="1"/>
    <col min="8715" max="8715" width="10.42578125" style="8" customWidth="1"/>
    <col min="8716" max="8962" width="9.140625" style="8"/>
    <col min="8963" max="8963" width="7.7109375" style="8" customWidth="1"/>
    <col min="8964" max="8964" width="4.140625" style="8" customWidth="1"/>
    <col min="8965" max="8965" width="40.5703125" style="8" customWidth="1"/>
    <col min="8966" max="8970" width="10.28515625" style="8" customWidth="1"/>
    <col min="8971" max="8971" width="10.42578125" style="8" customWidth="1"/>
    <col min="8972" max="9218" width="9.140625" style="8"/>
    <col min="9219" max="9219" width="7.7109375" style="8" customWidth="1"/>
    <col min="9220" max="9220" width="4.140625" style="8" customWidth="1"/>
    <col min="9221" max="9221" width="40.5703125" style="8" customWidth="1"/>
    <col min="9222" max="9226" width="10.28515625" style="8" customWidth="1"/>
    <col min="9227" max="9227" width="10.42578125" style="8" customWidth="1"/>
    <col min="9228" max="9474" width="9.140625" style="8"/>
    <col min="9475" max="9475" width="7.7109375" style="8" customWidth="1"/>
    <col min="9476" max="9476" width="4.140625" style="8" customWidth="1"/>
    <col min="9477" max="9477" width="40.5703125" style="8" customWidth="1"/>
    <col min="9478" max="9482" width="10.28515625" style="8" customWidth="1"/>
    <col min="9483" max="9483" width="10.42578125" style="8" customWidth="1"/>
    <col min="9484" max="9730" width="9.140625" style="8"/>
    <col min="9731" max="9731" width="7.7109375" style="8" customWidth="1"/>
    <col min="9732" max="9732" width="4.140625" style="8" customWidth="1"/>
    <col min="9733" max="9733" width="40.5703125" style="8" customWidth="1"/>
    <col min="9734" max="9738" width="10.28515625" style="8" customWidth="1"/>
    <col min="9739" max="9739" width="10.42578125" style="8" customWidth="1"/>
    <col min="9740" max="9986" width="9.140625" style="8"/>
    <col min="9987" max="9987" width="7.7109375" style="8" customWidth="1"/>
    <col min="9988" max="9988" width="4.140625" style="8" customWidth="1"/>
    <col min="9989" max="9989" width="40.5703125" style="8" customWidth="1"/>
    <col min="9990" max="9994" width="10.28515625" style="8" customWidth="1"/>
    <col min="9995" max="9995" width="10.42578125" style="8" customWidth="1"/>
    <col min="9996" max="10242" width="9.140625" style="8"/>
    <col min="10243" max="10243" width="7.7109375" style="8" customWidth="1"/>
    <col min="10244" max="10244" width="4.140625" style="8" customWidth="1"/>
    <col min="10245" max="10245" width="40.5703125" style="8" customWidth="1"/>
    <col min="10246" max="10250" width="10.28515625" style="8" customWidth="1"/>
    <col min="10251" max="10251" width="10.42578125" style="8" customWidth="1"/>
    <col min="10252" max="10498" width="9.140625" style="8"/>
    <col min="10499" max="10499" width="7.7109375" style="8" customWidth="1"/>
    <col min="10500" max="10500" width="4.140625" style="8" customWidth="1"/>
    <col min="10501" max="10501" width="40.5703125" style="8" customWidth="1"/>
    <col min="10502" max="10506" width="10.28515625" style="8" customWidth="1"/>
    <col min="10507" max="10507" width="10.42578125" style="8" customWidth="1"/>
    <col min="10508" max="10754" width="9.140625" style="8"/>
    <col min="10755" max="10755" width="7.7109375" style="8" customWidth="1"/>
    <col min="10756" max="10756" width="4.140625" style="8" customWidth="1"/>
    <col min="10757" max="10757" width="40.5703125" style="8" customWidth="1"/>
    <col min="10758" max="10762" width="10.28515625" style="8" customWidth="1"/>
    <col min="10763" max="10763" width="10.42578125" style="8" customWidth="1"/>
    <col min="10764" max="11010" width="9.140625" style="8"/>
    <col min="11011" max="11011" width="7.7109375" style="8" customWidth="1"/>
    <col min="11012" max="11012" width="4.140625" style="8" customWidth="1"/>
    <col min="11013" max="11013" width="40.5703125" style="8" customWidth="1"/>
    <col min="11014" max="11018" width="10.28515625" style="8" customWidth="1"/>
    <col min="11019" max="11019" width="10.42578125" style="8" customWidth="1"/>
    <col min="11020" max="11266" width="9.140625" style="8"/>
    <col min="11267" max="11267" width="7.7109375" style="8" customWidth="1"/>
    <col min="11268" max="11268" width="4.140625" style="8" customWidth="1"/>
    <col min="11269" max="11269" width="40.5703125" style="8" customWidth="1"/>
    <col min="11270" max="11274" width="10.28515625" style="8" customWidth="1"/>
    <col min="11275" max="11275" width="10.42578125" style="8" customWidth="1"/>
    <col min="11276" max="11522" width="9.140625" style="8"/>
    <col min="11523" max="11523" width="7.7109375" style="8" customWidth="1"/>
    <col min="11524" max="11524" width="4.140625" style="8" customWidth="1"/>
    <col min="11525" max="11525" width="40.5703125" style="8" customWidth="1"/>
    <col min="11526" max="11530" width="10.28515625" style="8" customWidth="1"/>
    <col min="11531" max="11531" width="10.42578125" style="8" customWidth="1"/>
    <col min="11532" max="11778" width="9.140625" style="8"/>
    <col min="11779" max="11779" width="7.7109375" style="8" customWidth="1"/>
    <col min="11780" max="11780" width="4.140625" style="8" customWidth="1"/>
    <col min="11781" max="11781" width="40.5703125" style="8" customWidth="1"/>
    <col min="11782" max="11786" width="10.28515625" style="8" customWidth="1"/>
    <col min="11787" max="11787" width="10.42578125" style="8" customWidth="1"/>
    <col min="11788" max="12034" width="9.140625" style="8"/>
    <col min="12035" max="12035" width="7.7109375" style="8" customWidth="1"/>
    <col min="12036" max="12036" width="4.140625" style="8" customWidth="1"/>
    <col min="12037" max="12037" width="40.5703125" style="8" customWidth="1"/>
    <col min="12038" max="12042" width="10.28515625" style="8" customWidth="1"/>
    <col min="12043" max="12043" width="10.42578125" style="8" customWidth="1"/>
    <col min="12044" max="12290" width="9.140625" style="8"/>
    <col min="12291" max="12291" width="7.7109375" style="8" customWidth="1"/>
    <col min="12292" max="12292" width="4.140625" style="8" customWidth="1"/>
    <col min="12293" max="12293" width="40.5703125" style="8" customWidth="1"/>
    <col min="12294" max="12298" width="10.28515625" style="8" customWidth="1"/>
    <col min="12299" max="12299" width="10.42578125" style="8" customWidth="1"/>
    <col min="12300" max="12546" width="9.140625" style="8"/>
    <col min="12547" max="12547" width="7.7109375" style="8" customWidth="1"/>
    <col min="12548" max="12548" width="4.140625" style="8" customWidth="1"/>
    <col min="12549" max="12549" width="40.5703125" style="8" customWidth="1"/>
    <col min="12550" max="12554" width="10.28515625" style="8" customWidth="1"/>
    <col min="12555" max="12555" width="10.42578125" style="8" customWidth="1"/>
    <col min="12556" max="12802" width="9.140625" style="8"/>
    <col min="12803" max="12803" width="7.7109375" style="8" customWidth="1"/>
    <col min="12804" max="12804" width="4.140625" style="8" customWidth="1"/>
    <col min="12805" max="12805" width="40.5703125" style="8" customWidth="1"/>
    <col min="12806" max="12810" width="10.28515625" style="8" customWidth="1"/>
    <col min="12811" max="12811" width="10.42578125" style="8" customWidth="1"/>
    <col min="12812" max="13058" width="9.140625" style="8"/>
    <col min="13059" max="13059" width="7.7109375" style="8" customWidth="1"/>
    <col min="13060" max="13060" width="4.140625" style="8" customWidth="1"/>
    <col min="13061" max="13061" width="40.5703125" style="8" customWidth="1"/>
    <col min="13062" max="13066" width="10.28515625" style="8" customWidth="1"/>
    <col min="13067" max="13067" width="10.42578125" style="8" customWidth="1"/>
    <col min="13068" max="13314" width="9.140625" style="8"/>
    <col min="13315" max="13315" width="7.7109375" style="8" customWidth="1"/>
    <col min="13316" max="13316" width="4.140625" style="8" customWidth="1"/>
    <col min="13317" max="13317" width="40.5703125" style="8" customWidth="1"/>
    <col min="13318" max="13322" width="10.28515625" style="8" customWidth="1"/>
    <col min="13323" max="13323" width="10.42578125" style="8" customWidth="1"/>
    <col min="13324" max="13570" width="9.140625" style="8"/>
    <col min="13571" max="13571" width="7.7109375" style="8" customWidth="1"/>
    <col min="13572" max="13572" width="4.140625" style="8" customWidth="1"/>
    <col min="13573" max="13573" width="40.5703125" style="8" customWidth="1"/>
    <col min="13574" max="13578" width="10.28515625" style="8" customWidth="1"/>
    <col min="13579" max="13579" width="10.42578125" style="8" customWidth="1"/>
    <col min="13580" max="13826" width="9.140625" style="8"/>
    <col min="13827" max="13827" width="7.7109375" style="8" customWidth="1"/>
    <col min="13828" max="13828" width="4.140625" style="8" customWidth="1"/>
    <col min="13829" max="13829" width="40.5703125" style="8" customWidth="1"/>
    <col min="13830" max="13834" width="10.28515625" style="8" customWidth="1"/>
    <col min="13835" max="13835" width="10.42578125" style="8" customWidth="1"/>
    <col min="13836" max="14082" width="9.140625" style="8"/>
    <col min="14083" max="14083" width="7.7109375" style="8" customWidth="1"/>
    <col min="14084" max="14084" width="4.140625" style="8" customWidth="1"/>
    <col min="14085" max="14085" width="40.5703125" style="8" customWidth="1"/>
    <col min="14086" max="14090" width="10.28515625" style="8" customWidth="1"/>
    <col min="14091" max="14091" width="10.42578125" style="8" customWidth="1"/>
    <col min="14092" max="14338" width="9.140625" style="8"/>
    <col min="14339" max="14339" width="7.7109375" style="8" customWidth="1"/>
    <col min="14340" max="14340" width="4.140625" style="8" customWidth="1"/>
    <col min="14341" max="14341" width="40.5703125" style="8" customWidth="1"/>
    <col min="14342" max="14346" width="10.28515625" style="8" customWidth="1"/>
    <col min="14347" max="14347" width="10.42578125" style="8" customWidth="1"/>
    <col min="14348" max="14594" width="9.140625" style="8"/>
    <col min="14595" max="14595" width="7.7109375" style="8" customWidth="1"/>
    <col min="14596" max="14596" width="4.140625" style="8" customWidth="1"/>
    <col min="14597" max="14597" width="40.5703125" style="8" customWidth="1"/>
    <col min="14598" max="14602" width="10.28515625" style="8" customWidth="1"/>
    <col min="14603" max="14603" width="10.42578125" style="8" customWidth="1"/>
    <col min="14604" max="14850" width="9.140625" style="8"/>
    <col min="14851" max="14851" width="7.7109375" style="8" customWidth="1"/>
    <col min="14852" max="14852" width="4.140625" style="8" customWidth="1"/>
    <col min="14853" max="14853" width="40.5703125" style="8" customWidth="1"/>
    <col min="14854" max="14858" width="10.28515625" style="8" customWidth="1"/>
    <col min="14859" max="14859" width="10.42578125" style="8" customWidth="1"/>
    <col min="14860" max="15106" width="9.140625" style="8"/>
    <col min="15107" max="15107" width="7.7109375" style="8" customWidth="1"/>
    <col min="15108" max="15108" width="4.140625" style="8" customWidth="1"/>
    <col min="15109" max="15109" width="40.5703125" style="8" customWidth="1"/>
    <col min="15110" max="15114" width="10.28515625" style="8" customWidth="1"/>
    <col min="15115" max="15115" width="10.42578125" style="8" customWidth="1"/>
    <col min="15116" max="15362" width="9.140625" style="8"/>
    <col min="15363" max="15363" width="7.7109375" style="8" customWidth="1"/>
    <col min="15364" max="15364" width="4.140625" style="8" customWidth="1"/>
    <col min="15365" max="15365" width="40.5703125" style="8" customWidth="1"/>
    <col min="15366" max="15370" width="10.28515625" style="8" customWidth="1"/>
    <col min="15371" max="15371" width="10.42578125" style="8" customWidth="1"/>
    <col min="15372" max="15618" width="9.140625" style="8"/>
    <col min="15619" max="15619" width="7.7109375" style="8" customWidth="1"/>
    <col min="15620" max="15620" width="4.140625" style="8" customWidth="1"/>
    <col min="15621" max="15621" width="40.5703125" style="8" customWidth="1"/>
    <col min="15622" max="15626" width="10.28515625" style="8" customWidth="1"/>
    <col min="15627" max="15627" width="10.42578125" style="8" customWidth="1"/>
    <col min="15628" max="15874" width="9.140625" style="8"/>
    <col min="15875" max="15875" width="7.7109375" style="8" customWidth="1"/>
    <col min="15876" max="15876" width="4.140625" style="8" customWidth="1"/>
    <col min="15877" max="15877" width="40.5703125" style="8" customWidth="1"/>
    <col min="15878" max="15882" width="10.28515625" style="8" customWidth="1"/>
    <col min="15883" max="15883" width="10.42578125" style="8" customWidth="1"/>
    <col min="15884" max="16130" width="9.140625" style="8"/>
    <col min="16131" max="16131" width="7.7109375" style="8" customWidth="1"/>
    <col min="16132" max="16132" width="4.140625" style="8" customWidth="1"/>
    <col min="16133" max="16133" width="40.5703125" style="8" customWidth="1"/>
    <col min="16134" max="16138" width="10.28515625" style="8" customWidth="1"/>
    <col min="16139" max="16139" width="10.42578125" style="8" customWidth="1"/>
    <col min="16140" max="16384" width="9.140625" style="8"/>
  </cols>
  <sheetData>
    <row r="5" spans="2:14" ht="15.75" x14ac:dyDescent="0.25">
      <c r="B5" s="12"/>
      <c r="C5" s="169" t="s">
        <v>47</v>
      </c>
      <c r="D5" s="169"/>
      <c r="E5" s="169"/>
      <c r="F5" s="169"/>
      <c r="G5" s="169"/>
      <c r="H5" s="169"/>
      <c r="I5" s="169"/>
      <c r="J5" s="127"/>
      <c r="K5" s="127"/>
    </row>
    <row r="6" spans="2:14" ht="15.75" customHeight="1" x14ac:dyDescent="0.25">
      <c r="B6" s="12"/>
      <c r="C6" s="169" t="s">
        <v>70</v>
      </c>
      <c r="D6" s="169"/>
      <c r="E6" s="169"/>
      <c r="F6" s="169"/>
      <c r="G6" s="169"/>
      <c r="H6" s="169"/>
      <c r="I6" s="169"/>
      <c r="J6" s="127"/>
      <c r="K6" s="127"/>
    </row>
    <row r="7" spans="2:14" ht="15.75" customHeight="1" x14ac:dyDescent="0.25">
      <c r="B7" s="12"/>
      <c r="C7" s="169"/>
      <c r="D7" s="169"/>
      <c r="E7" s="169"/>
      <c r="F7" s="169"/>
      <c r="G7" s="169"/>
      <c r="H7" s="169"/>
      <c r="I7" s="169"/>
      <c r="J7" s="127"/>
      <c r="K7" s="127"/>
    </row>
    <row r="8" spans="2:14" ht="17.25" customHeight="1" x14ac:dyDescent="0.25">
      <c r="C8" s="36"/>
      <c r="D8" s="177" t="s">
        <v>14</v>
      </c>
      <c r="E8" s="177"/>
      <c r="F8" s="78"/>
      <c r="G8" s="100"/>
      <c r="H8" s="100"/>
      <c r="J8" s="128"/>
      <c r="L8" s="128"/>
      <c r="M8" s="128"/>
      <c r="N8" s="128" t="s">
        <v>48</v>
      </c>
    </row>
    <row r="9" spans="2:14" ht="23.25" customHeight="1" x14ac:dyDescent="0.25">
      <c r="C9" s="178" t="s">
        <v>18</v>
      </c>
      <c r="D9" s="178"/>
      <c r="E9" s="79">
        <v>2006</v>
      </c>
      <c r="F9" s="80">
        <v>2007</v>
      </c>
      <c r="G9" s="80">
        <v>2008</v>
      </c>
      <c r="H9" s="81">
        <v>2009</v>
      </c>
      <c r="I9" s="80">
        <v>2010</v>
      </c>
      <c r="J9" s="80">
        <v>2011</v>
      </c>
      <c r="K9" s="80">
        <v>2012</v>
      </c>
      <c r="L9" s="80" t="s">
        <v>64</v>
      </c>
      <c r="M9" s="80" t="s">
        <v>65</v>
      </c>
      <c r="N9" s="81">
        <v>2015</v>
      </c>
    </row>
    <row r="10" spans="2:14" ht="12.75" customHeight="1" x14ac:dyDescent="0.25">
      <c r="C10" s="105"/>
      <c r="D10" s="105"/>
      <c r="E10" s="106"/>
      <c r="F10" s="107"/>
      <c r="G10" s="107"/>
      <c r="H10" s="101"/>
      <c r="I10" s="101"/>
      <c r="J10" s="101"/>
      <c r="K10" s="101"/>
      <c r="L10" s="101"/>
      <c r="M10" s="101"/>
      <c r="N10" s="101"/>
    </row>
    <row r="11" spans="2:14" ht="16.5" customHeight="1" x14ac:dyDescent="0.25">
      <c r="C11" s="181" t="s">
        <v>19</v>
      </c>
      <c r="D11" s="181"/>
      <c r="E11" s="129">
        <f>SUM(E12:E15)</f>
        <v>8.2651812376914169</v>
      </c>
      <c r="F11" s="129">
        <f t="shared" ref="F11:J11" si="0">SUM(F12:F15)</f>
        <v>7.6124626757146165</v>
      </c>
      <c r="G11" s="129">
        <f t="shared" si="0"/>
        <v>7.538687682185131</v>
      </c>
      <c r="H11" s="129">
        <f t="shared" si="0"/>
        <v>6.2661033852012569</v>
      </c>
      <c r="I11" s="129">
        <f t="shared" si="0"/>
        <v>5.276407468405055</v>
      </c>
      <c r="J11" s="129">
        <f t="shared" si="0"/>
        <v>5.0992307312046607</v>
      </c>
      <c r="K11" s="129">
        <f t="shared" ref="K11:L11" si="1">SUM(K12:K15)</f>
        <v>5.1852465626820106</v>
      </c>
      <c r="L11" s="129">
        <f t="shared" si="1"/>
        <v>5.1005852922566985</v>
      </c>
      <c r="M11" s="129">
        <f t="shared" ref="M11:N11" si="2">SUM(M12:M15)</f>
        <v>5.0377099051314094</v>
      </c>
      <c r="N11" s="129">
        <f t="shared" si="2"/>
        <v>5.1667950288427154</v>
      </c>
    </row>
    <row r="12" spans="2:14" ht="13.15" customHeight="1" x14ac:dyDescent="0.25">
      <c r="C12" s="130"/>
      <c r="D12" s="45" t="s">
        <v>20</v>
      </c>
      <c r="E12" s="131">
        <v>0.28375285023785823</v>
      </c>
      <c r="F12" s="131">
        <v>0.2900900509451777</v>
      </c>
      <c r="G12" s="131">
        <v>0.30675370905463561</v>
      </c>
      <c r="H12" s="131">
        <v>0.36082810385571495</v>
      </c>
      <c r="I12" s="131">
        <v>0.36528974781265766</v>
      </c>
      <c r="J12" s="131">
        <v>0.37407646025725322</v>
      </c>
      <c r="K12" s="131">
        <v>0.37865635286741328</v>
      </c>
      <c r="L12" s="131">
        <v>0.36250072338948514</v>
      </c>
      <c r="M12" s="131">
        <v>0.36250072338948514</v>
      </c>
      <c r="N12" s="131">
        <v>0.36250072338948514</v>
      </c>
    </row>
    <row r="13" spans="2:14" ht="13.15" customHeight="1" x14ac:dyDescent="0.25">
      <c r="C13" s="130"/>
      <c r="D13" s="45" t="s">
        <v>21</v>
      </c>
      <c r="E13" s="131">
        <v>1.1968965833009635</v>
      </c>
      <c r="F13" s="131">
        <v>1.1215874355281195</v>
      </c>
      <c r="G13" s="131">
        <v>0.8118574511193325</v>
      </c>
      <c r="H13" s="131">
        <v>0.8244485103469833</v>
      </c>
      <c r="I13" s="131">
        <v>0.76130021627169864</v>
      </c>
      <c r="J13" s="131">
        <v>0.73429085312048537</v>
      </c>
      <c r="K13" s="131">
        <v>0.78510033980005023</v>
      </c>
      <c r="L13" s="131">
        <v>0.76287538712528968</v>
      </c>
      <c r="M13" s="131">
        <v>0.70000000000000007</v>
      </c>
      <c r="N13" s="131">
        <v>0.70000000000000007</v>
      </c>
    </row>
    <row r="14" spans="2:14" ht="13.15" customHeight="1" x14ac:dyDescent="0.25">
      <c r="C14" s="130"/>
      <c r="D14" s="45" t="s">
        <v>22</v>
      </c>
      <c r="E14" s="131">
        <v>0.89934229199725291</v>
      </c>
      <c r="F14" s="131">
        <v>0.8979001964599328</v>
      </c>
      <c r="G14" s="131">
        <v>1.0084808169837109</v>
      </c>
      <c r="H14" s="131">
        <v>0.99669078416939871</v>
      </c>
      <c r="I14" s="131">
        <v>0.91929106471458388</v>
      </c>
      <c r="J14" s="131">
        <v>0.89103675477824729</v>
      </c>
      <c r="K14" s="131">
        <v>0.91142910833138857</v>
      </c>
      <c r="L14" s="131">
        <v>0.90429430545322953</v>
      </c>
      <c r="M14" s="131">
        <v>0.90429430545322953</v>
      </c>
      <c r="N14" s="131">
        <v>0.90429430545322953</v>
      </c>
    </row>
    <row r="15" spans="2:14" ht="13.15" customHeight="1" x14ac:dyDescent="0.25">
      <c r="C15" s="130"/>
      <c r="D15" s="51" t="s">
        <v>23</v>
      </c>
      <c r="E15" s="131">
        <v>5.8851895121553426</v>
      </c>
      <c r="F15" s="131">
        <v>5.3028849927813866</v>
      </c>
      <c r="G15" s="131">
        <v>5.4115957050274517</v>
      </c>
      <c r="H15" s="131">
        <v>4.0841359868291596</v>
      </c>
      <c r="I15" s="131">
        <v>3.2305264396061149</v>
      </c>
      <c r="J15" s="131">
        <v>3.0998266630486748</v>
      </c>
      <c r="K15" s="131">
        <v>3.1100607616831577</v>
      </c>
      <c r="L15" s="131">
        <v>3.0709148762886942</v>
      </c>
      <c r="M15" s="131">
        <v>3.0709148762886942</v>
      </c>
      <c r="N15" s="131">
        <v>3.2</v>
      </c>
    </row>
    <row r="16" spans="2:14" ht="13.15" customHeight="1" x14ac:dyDescent="0.25">
      <c r="C16" s="130"/>
      <c r="D16" s="51"/>
      <c r="E16" s="131"/>
      <c r="F16" s="131"/>
      <c r="G16" s="131"/>
      <c r="H16" s="131"/>
      <c r="I16" s="131"/>
      <c r="J16" s="131"/>
      <c r="K16" s="131"/>
      <c r="L16" s="131"/>
      <c r="M16" s="131"/>
      <c r="N16" s="131"/>
    </row>
    <row r="17" spans="3:14" ht="13.15" customHeight="1" x14ac:dyDescent="0.25">
      <c r="C17" s="180" t="s">
        <v>24</v>
      </c>
      <c r="D17" s="180"/>
      <c r="E17" s="129">
        <f t="shared" ref="E17:K17" si="3">SUM(E18:E31)-E33</f>
        <v>91.734509669966599</v>
      </c>
      <c r="F17" s="129">
        <f t="shared" si="3"/>
        <v>92.416756938022132</v>
      </c>
      <c r="G17" s="129">
        <f t="shared" si="3"/>
        <v>92.452175638668407</v>
      </c>
      <c r="H17" s="129">
        <f t="shared" si="3"/>
        <v>93.700490176317999</v>
      </c>
      <c r="I17" s="129">
        <f t="shared" si="3"/>
        <v>94.724057230323695</v>
      </c>
      <c r="J17" s="129">
        <f t="shared" si="3"/>
        <v>94.900769268795344</v>
      </c>
      <c r="K17" s="129">
        <f t="shared" si="3"/>
        <v>94.696062906337318</v>
      </c>
      <c r="L17" s="129">
        <f t="shared" ref="L17:M17" si="4">SUM(L18:L31)-L33</f>
        <v>94.87174638602572</v>
      </c>
      <c r="M17" s="129">
        <f t="shared" si="4"/>
        <v>94.890021865502845</v>
      </c>
      <c r="N17" s="129">
        <f t="shared" ref="N17" si="5">SUM(N18:N31)-N33</f>
        <v>94.790021865502865</v>
      </c>
    </row>
    <row r="18" spans="3:14" ht="13.15" customHeight="1" x14ac:dyDescent="0.25">
      <c r="C18" s="130"/>
      <c r="D18" s="51" t="s">
        <v>25</v>
      </c>
      <c r="E18" s="131">
        <v>2.0833345913868984</v>
      </c>
      <c r="F18" s="131">
        <v>2.1646479374867429</v>
      </c>
      <c r="G18" s="131">
        <v>2.2329797023985307</v>
      </c>
      <c r="H18" s="131">
        <v>2.4218578924844292</v>
      </c>
      <c r="I18" s="131">
        <v>2.4698960858573646</v>
      </c>
      <c r="J18" s="131">
        <v>2.4492918759520683</v>
      </c>
      <c r="K18" s="131">
        <v>2.3927223780192608</v>
      </c>
      <c r="L18" s="131">
        <v>2.3918238738109046</v>
      </c>
      <c r="M18" s="131">
        <v>2.3918238738109046</v>
      </c>
      <c r="N18" s="131">
        <v>2.3918238738109046</v>
      </c>
    </row>
    <row r="19" spans="3:14" ht="13.15" customHeight="1" x14ac:dyDescent="0.25">
      <c r="C19" s="130"/>
      <c r="D19" s="51" t="s">
        <v>26</v>
      </c>
      <c r="E19" s="131">
        <v>1.2937234245436069</v>
      </c>
      <c r="F19" s="131">
        <v>1.2959204134215432</v>
      </c>
      <c r="G19" s="131">
        <v>1.3036165879847961</v>
      </c>
      <c r="H19" s="131">
        <v>1.4765723880712627</v>
      </c>
      <c r="I19" s="131">
        <v>1.4586904624012855</v>
      </c>
      <c r="J19" s="131">
        <v>1.4090832284077583</v>
      </c>
      <c r="K19" s="131">
        <v>1.4083692417944778</v>
      </c>
      <c r="L19" s="131">
        <v>1.3717935586962375</v>
      </c>
      <c r="M19" s="131">
        <v>1.3717935586962375</v>
      </c>
      <c r="N19" s="131">
        <v>1.3717935586962375</v>
      </c>
    </row>
    <row r="20" spans="3:14" ht="13.15" customHeight="1" x14ac:dyDescent="0.25">
      <c r="C20" s="130"/>
      <c r="D20" s="51" t="s">
        <v>27</v>
      </c>
      <c r="E20" s="131">
        <v>9.7032915549676577</v>
      </c>
      <c r="F20" s="131">
        <v>8.9645373550084706</v>
      </c>
      <c r="G20" s="131">
        <v>9.2963272524303164</v>
      </c>
      <c r="H20" s="131">
        <v>8.781517223437687</v>
      </c>
      <c r="I20" s="131">
        <v>8.2725312121466139</v>
      </c>
      <c r="J20" s="131">
        <v>8.3301067844208774</v>
      </c>
      <c r="K20" s="131">
        <v>8.3377450740672767</v>
      </c>
      <c r="L20" s="131">
        <v>8.3000000000000007</v>
      </c>
      <c r="M20" s="131">
        <v>8.3000000000000007</v>
      </c>
      <c r="N20" s="131">
        <v>8.2000000000000011</v>
      </c>
    </row>
    <row r="21" spans="3:14" ht="13.15" customHeight="1" x14ac:dyDescent="0.25">
      <c r="C21" s="130"/>
      <c r="D21" s="51" t="s">
        <v>28</v>
      </c>
      <c r="E21" s="131">
        <v>4.0787104938145875</v>
      </c>
      <c r="F21" s="131">
        <v>3.9376473049076592</v>
      </c>
      <c r="G21" s="131">
        <v>3.9405619724027181</v>
      </c>
      <c r="H21" s="131">
        <v>3.893168242921516</v>
      </c>
      <c r="I21" s="131">
        <v>3.9431088509574566</v>
      </c>
      <c r="J21" s="131">
        <v>3.9407627059526544</v>
      </c>
      <c r="K21" s="131">
        <v>3.9748364967828689</v>
      </c>
      <c r="L21" s="131">
        <v>4.021688168608458</v>
      </c>
      <c r="M21" s="131">
        <v>4.021688168608458</v>
      </c>
      <c r="N21" s="131">
        <v>4.021688168608458</v>
      </c>
    </row>
    <row r="22" spans="3:14" ht="13.15" customHeight="1" x14ac:dyDescent="0.25">
      <c r="C22" s="130"/>
      <c r="D22" s="51" t="s">
        <v>29</v>
      </c>
      <c r="E22" s="131">
        <v>4.9102128075076363</v>
      </c>
      <c r="F22" s="131">
        <v>5.0617523970263898</v>
      </c>
      <c r="G22" s="131">
        <v>5.1094825564852231</v>
      </c>
      <c r="H22" s="131">
        <v>4.902819381155969</v>
      </c>
      <c r="I22" s="131">
        <v>5.3694526863604297</v>
      </c>
      <c r="J22" s="131">
        <v>5.614860743597677</v>
      </c>
      <c r="K22" s="131">
        <v>5.7173725250884599</v>
      </c>
      <c r="L22" s="131">
        <v>5.8000000000000007</v>
      </c>
      <c r="M22" s="131">
        <v>5.8999999999999995</v>
      </c>
      <c r="N22" s="131">
        <v>5.8000000000000007</v>
      </c>
    </row>
    <row r="23" spans="3:14" ht="13.15" customHeight="1" x14ac:dyDescent="0.25">
      <c r="C23" s="130"/>
      <c r="D23" s="51" t="s">
        <v>30</v>
      </c>
      <c r="E23" s="131">
        <v>4.3502445808675922</v>
      </c>
      <c r="F23" s="131">
        <v>4.3170079342965204</v>
      </c>
      <c r="G23" s="131">
        <v>4.3761300491069512</v>
      </c>
      <c r="H23" s="131">
        <v>4.8265608120063659</v>
      </c>
      <c r="I23" s="131">
        <v>4.747114366218586</v>
      </c>
      <c r="J23" s="131">
        <v>4.687594029877042</v>
      </c>
      <c r="K23" s="131">
        <v>4.6941697994655422</v>
      </c>
      <c r="L23" s="131">
        <v>4.6480605495617828</v>
      </c>
      <c r="M23" s="131">
        <v>4.5</v>
      </c>
      <c r="N23" s="131">
        <v>4.5</v>
      </c>
    </row>
    <row r="24" spans="3:14" ht="13.15" customHeight="1" x14ac:dyDescent="0.25">
      <c r="C24" s="130"/>
      <c r="D24" s="51" t="s">
        <v>31</v>
      </c>
      <c r="E24" s="131">
        <v>47.1</v>
      </c>
      <c r="F24" s="131">
        <v>48.1</v>
      </c>
      <c r="G24" s="131">
        <v>46.6</v>
      </c>
      <c r="H24" s="131">
        <v>42.7</v>
      </c>
      <c r="I24" s="131">
        <v>42.4</v>
      </c>
      <c r="J24" s="131">
        <v>42.143010179545229</v>
      </c>
      <c r="K24" s="131">
        <v>42.203186989297009</v>
      </c>
      <c r="L24" s="131">
        <v>41.8</v>
      </c>
      <c r="M24" s="131">
        <v>41.199999999999996</v>
      </c>
      <c r="N24" s="131">
        <v>41</v>
      </c>
    </row>
    <row r="25" spans="3:14" ht="13.15" customHeight="1" x14ac:dyDescent="0.25">
      <c r="C25" s="130"/>
      <c r="D25" s="51" t="s">
        <v>32</v>
      </c>
      <c r="E25" s="131">
        <v>8.1549540289862463</v>
      </c>
      <c r="F25" s="131">
        <v>8.4129368401154032</v>
      </c>
      <c r="G25" s="131">
        <v>8.4539661087152904</v>
      </c>
      <c r="H25" s="131">
        <v>8.8669273564202982</v>
      </c>
      <c r="I25" s="131">
        <v>8.9444712676485807</v>
      </c>
      <c r="J25" s="131">
        <v>8.7870653113387149</v>
      </c>
      <c r="K25" s="131">
        <v>8.6599417554596645</v>
      </c>
      <c r="L25" s="131">
        <v>8.6999999999999993</v>
      </c>
      <c r="M25" s="131">
        <v>8.6</v>
      </c>
      <c r="N25" s="131">
        <v>8.5</v>
      </c>
    </row>
    <row r="26" spans="3:14" ht="13.15" customHeight="1" x14ac:dyDescent="0.25">
      <c r="C26" s="130"/>
      <c r="D26" s="51" t="s">
        <v>33</v>
      </c>
      <c r="E26" s="131">
        <v>11.428038662663397</v>
      </c>
      <c r="F26" s="131">
        <v>12.040834907331439</v>
      </c>
      <c r="G26" s="131">
        <v>12.059140597436555</v>
      </c>
      <c r="H26" s="131">
        <v>13.10551287054262</v>
      </c>
      <c r="I26" s="131">
        <v>13.654996217227891</v>
      </c>
      <c r="J26" s="131">
        <v>13.763649351680529</v>
      </c>
      <c r="K26" s="131">
        <v>13.94960094316218</v>
      </c>
      <c r="L26" s="131">
        <v>14.099999999999998</v>
      </c>
      <c r="M26" s="131">
        <v>14.399999999999999</v>
      </c>
      <c r="N26" s="131">
        <v>14.499999999999998</v>
      </c>
    </row>
    <row r="27" spans="3:14" ht="13.15" customHeight="1" x14ac:dyDescent="0.25">
      <c r="C27" s="130"/>
      <c r="D27" s="51" t="s">
        <v>34</v>
      </c>
      <c r="E27" s="131">
        <v>2.0364531985566172</v>
      </c>
      <c r="F27" s="131">
        <v>2.0742903912385664</v>
      </c>
      <c r="G27" s="131">
        <v>2.0586312595008063</v>
      </c>
      <c r="H27" s="131">
        <v>2.0792955911241569</v>
      </c>
      <c r="I27" s="131">
        <v>2.0966559410937511</v>
      </c>
      <c r="J27" s="131">
        <v>2.1072047703041283</v>
      </c>
      <c r="K27" s="131">
        <v>2.1977041586630932</v>
      </c>
      <c r="L27" s="131">
        <v>2.204716264387264</v>
      </c>
      <c r="M27" s="131">
        <v>2.204716264387264</v>
      </c>
      <c r="N27" s="131">
        <v>2.204716264387264</v>
      </c>
    </row>
    <row r="28" spans="3:14" ht="13.15" customHeight="1" x14ac:dyDescent="0.25">
      <c r="C28" s="130"/>
      <c r="D28" s="51" t="s">
        <v>35</v>
      </c>
      <c r="E28" s="131">
        <v>6.9577473453844876</v>
      </c>
      <c r="F28" s="131">
        <v>6.8417576820015134</v>
      </c>
      <c r="G28" s="131">
        <v>7.4077320301204397</v>
      </c>
      <c r="H28" s="131">
        <v>7.5947419224947703</v>
      </c>
      <c r="I28" s="131">
        <v>7.560169726207322</v>
      </c>
      <c r="J28" s="131">
        <v>7.4848326395213673</v>
      </c>
      <c r="K28" s="131">
        <v>7.5634266099248819</v>
      </c>
      <c r="L28" s="131">
        <v>7.5963021842737479</v>
      </c>
      <c r="M28" s="131">
        <v>7.5</v>
      </c>
      <c r="N28" s="131">
        <v>7.5</v>
      </c>
    </row>
    <row r="29" spans="3:14" ht="13.15" customHeight="1" x14ac:dyDescent="0.25">
      <c r="C29" s="130"/>
      <c r="D29" s="51" t="s">
        <v>36</v>
      </c>
      <c r="E29" s="131">
        <v>2.345926179099926</v>
      </c>
      <c r="F29" s="131">
        <v>2.3496492475325259</v>
      </c>
      <c r="G29" s="131">
        <v>2.5334985584201464</v>
      </c>
      <c r="H29" s="131">
        <v>2.7276017530321224</v>
      </c>
      <c r="I29" s="131">
        <v>2.7366435125670634</v>
      </c>
      <c r="J29" s="131">
        <v>2.6825853850705301</v>
      </c>
      <c r="K29" s="131">
        <v>2.6716862963301553</v>
      </c>
      <c r="L29" s="131">
        <v>2.664801592105384</v>
      </c>
      <c r="M29" s="131">
        <v>2.6</v>
      </c>
      <c r="N29" s="131">
        <v>2.7</v>
      </c>
    </row>
    <row r="30" spans="3:14" ht="13.15" customHeight="1" x14ac:dyDescent="0.25">
      <c r="C30" s="130"/>
      <c r="D30" s="33" t="s">
        <v>37</v>
      </c>
      <c r="E30" s="131">
        <v>2.708608257684181</v>
      </c>
      <c r="F30" s="131">
        <v>2.6499294460481089</v>
      </c>
      <c r="G30" s="131">
        <v>2.8438907375873623</v>
      </c>
      <c r="H30" s="131">
        <v>3.0363170217242028</v>
      </c>
      <c r="I30" s="131">
        <v>3.1396068788996403</v>
      </c>
      <c r="J30" s="131">
        <v>3.1547282192379225</v>
      </c>
      <c r="K30" s="131">
        <v>3.1336477248631556</v>
      </c>
      <c r="L30" s="131">
        <v>3.2</v>
      </c>
      <c r="M30" s="131">
        <v>3.3000000000000003</v>
      </c>
      <c r="N30" s="131">
        <v>3.4000000000000004</v>
      </c>
    </row>
    <row r="31" spans="3:14" ht="13.15" customHeight="1" x14ac:dyDescent="0.25">
      <c r="C31" s="130"/>
      <c r="D31" s="51" t="s">
        <v>38</v>
      </c>
      <c r="E31" s="131">
        <v>3.167623943996932</v>
      </c>
      <c r="F31" s="131">
        <v>3.0564189528220678</v>
      </c>
      <c r="G31" s="131">
        <v>2.8629825365136847</v>
      </c>
      <c r="H31" s="131">
        <v>3.0789017956820826</v>
      </c>
      <c r="I31" s="131">
        <v>3.1592350596591738</v>
      </c>
      <c r="J31" s="131">
        <v>3.1445802845502788</v>
      </c>
      <c r="K31" s="131">
        <v>3.1916529134193086</v>
      </c>
      <c r="L31" s="131">
        <v>3.1725601945819402</v>
      </c>
      <c r="M31" s="131">
        <v>3.3000000000000003</v>
      </c>
      <c r="N31" s="131">
        <v>3.2</v>
      </c>
    </row>
    <row r="32" spans="3:14" ht="13.15" customHeight="1" x14ac:dyDescent="0.25">
      <c r="C32" s="132"/>
      <c r="D32" s="45"/>
      <c r="E32" s="131"/>
      <c r="F32" s="131"/>
      <c r="G32" s="131"/>
      <c r="H32" s="131"/>
      <c r="I32" s="131"/>
      <c r="K32" s="131"/>
      <c r="L32" s="131"/>
      <c r="M32" s="131"/>
      <c r="N32" s="131"/>
    </row>
    <row r="33" spans="2:14" ht="13.15" customHeight="1" x14ac:dyDescent="0.25">
      <c r="C33" s="173" t="s">
        <v>40</v>
      </c>
      <c r="D33" s="173"/>
      <c r="E33" s="131">
        <v>18.58435939949316</v>
      </c>
      <c r="F33" s="133">
        <v>18.850573871214824</v>
      </c>
      <c r="G33" s="133">
        <v>18.626764310434407</v>
      </c>
      <c r="H33" s="133">
        <v>15.791304074779491</v>
      </c>
      <c r="I33" s="133">
        <v>15.228515036921458</v>
      </c>
      <c r="J33" s="133">
        <v>14.798586240661434</v>
      </c>
      <c r="K33" s="133">
        <v>15.4</v>
      </c>
      <c r="L33" s="133">
        <v>15.1</v>
      </c>
      <c r="M33" s="133">
        <v>14.7</v>
      </c>
      <c r="N33" s="133">
        <v>14.499999999999998</v>
      </c>
    </row>
    <row r="34" spans="2:14" ht="13.15" customHeight="1" x14ac:dyDescent="0.25">
      <c r="C34" s="94"/>
      <c r="D34" s="94"/>
      <c r="E34" s="95"/>
      <c r="F34" s="95"/>
      <c r="G34" s="95"/>
      <c r="H34" s="134"/>
      <c r="I34" s="134"/>
      <c r="K34" s="134"/>
      <c r="L34" s="134"/>
      <c r="M34" s="134"/>
      <c r="N34" s="134"/>
    </row>
    <row r="35" spans="2:14" ht="13.15" customHeight="1" x14ac:dyDescent="0.25">
      <c r="C35" s="183" t="s">
        <v>41</v>
      </c>
      <c r="D35" s="183"/>
      <c r="E35" s="135">
        <f t="shared" ref="E35:K35" si="6">SUM(E12:E15, E18:E31)-E33</f>
        <v>99.999690907658021</v>
      </c>
      <c r="F35" s="135">
        <f t="shared" si="6"/>
        <v>100.02921961373676</v>
      </c>
      <c r="G35" s="135">
        <f t="shared" si="6"/>
        <v>99.990863320853535</v>
      </c>
      <c r="H35" s="135">
        <f t="shared" si="6"/>
        <v>99.966593561519261</v>
      </c>
      <c r="I35" s="135">
        <f t="shared" si="6"/>
        <v>100.00046469872873</v>
      </c>
      <c r="J35" s="135">
        <f t="shared" si="6"/>
        <v>99.999999999999986</v>
      </c>
      <c r="K35" s="135">
        <f t="shared" si="6"/>
        <v>99.881309469019328</v>
      </c>
      <c r="L35" s="135">
        <f t="shared" ref="L35:M35" si="7">SUM(L12:L15, L18:L31)-L33</f>
        <v>99.972331678282401</v>
      </c>
      <c r="M35" s="135">
        <f t="shared" si="7"/>
        <v>99.927731770634253</v>
      </c>
      <c r="N35" s="135">
        <f t="shared" ref="N35" si="8">SUM(N12:N15, N18:N31)-N33</f>
        <v>99.956816894345593</v>
      </c>
    </row>
    <row r="37" spans="2:14" x14ac:dyDescent="0.25">
      <c r="C37" s="175" t="s">
        <v>42</v>
      </c>
      <c r="D37" s="176"/>
      <c r="E37" s="136"/>
    </row>
    <row r="38" spans="2:14" x14ac:dyDescent="0.25">
      <c r="D38" s="7"/>
    </row>
    <row r="39" spans="2:14" x14ac:dyDescent="0.25">
      <c r="D39" s="7"/>
      <c r="E39" s="137"/>
    </row>
    <row r="40" spans="2:14" x14ac:dyDescent="0.25">
      <c r="C40" s="138"/>
      <c r="D40" s="7"/>
    </row>
    <row r="41" spans="2:14" s="65" customFormat="1" x14ac:dyDescent="0.25">
      <c r="B41" s="11"/>
      <c r="C41" s="11"/>
      <c r="D41" s="11"/>
      <c r="L41" s="139"/>
      <c r="M41" s="139"/>
    </row>
    <row r="42" spans="2:14" s="65" customFormat="1" x14ac:dyDescent="0.25">
      <c r="B42" s="11"/>
      <c r="C42" s="11"/>
      <c r="D42" s="11"/>
      <c r="E42" s="140"/>
      <c r="F42" s="140"/>
      <c r="G42" s="140"/>
      <c r="H42" s="140"/>
      <c r="I42" s="140"/>
      <c r="J42" s="140"/>
      <c r="K42" s="140"/>
      <c r="L42" s="140"/>
      <c r="M42" s="140"/>
      <c r="N42" s="140"/>
    </row>
    <row r="43" spans="2:14" s="65" customFormat="1" x14ac:dyDescent="0.25">
      <c r="B43" s="11"/>
      <c r="C43" s="11"/>
      <c r="D43" s="11"/>
      <c r="E43" s="140"/>
      <c r="F43" s="140"/>
      <c r="G43" s="140"/>
      <c r="H43" s="140"/>
      <c r="I43" s="140"/>
      <c r="J43" s="140"/>
      <c r="K43" s="140"/>
      <c r="L43" s="140"/>
      <c r="M43" s="140"/>
      <c r="N43" s="140"/>
    </row>
    <row r="44" spans="2:14" s="65" customFormat="1" x14ac:dyDescent="0.25">
      <c r="B44" s="11"/>
      <c r="C44" s="11"/>
      <c r="D44" s="11"/>
      <c r="E44" s="140"/>
      <c r="F44" s="140"/>
      <c r="G44" s="140"/>
      <c r="H44" s="140"/>
      <c r="I44" s="140"/>
      <c r="J44" s="140"/>
      <c r="K44" s="140"/>
      <c r="L44" s="140"/>
      <c r="M44" s="140"/>
      <c r="N44" s="140"/>
    </row>
    <row r="45" spans="2:14" s="65" customFormat="1" x14ac:dyDescent="0.25">
      <c r="B45" s="11"/>
      <c r="C45" s="11"/>
      <c r="D45" s="11"/>
      <c r="E45" s="140"/>
      <c r="F45" s="140"/>
      <c r="G45" s="140"/>
      <c r="H45" s="140"/>
      <c r="I45" s="140"/>
      <c r="J45" s="140"/>
      <c r="K45" s="140"/>
      <c r="L45" s="140"/>
      <c r="M45" s="140"/>
      <c r="N45" s="140"/>
    </row>
    <row r="46" spans="2:14" s="65" customFormat="1" x14ac:dyDescent="0.25">
      <c r="B46" s="11"/>
      <c r="C46" s="11"/>
      <c r="D46" s="11"/>
      <c r="E46" s="140"/>
      <c r="F46" s="140"/>
      <c r="G46" s="140"/>
      <c r="H46" s="140"/>
      <c r="I46" s="140"/>
      <c r="J46" s="140"/>
      <c r="K46" s="140"/>
      <c r="L46" s="140"/>
      <c r="M46" s="140"/>
      <c r="N46" s="140"/>
    </row>
    <row r="47" spans="2:14" s="65" customFormat="1" x14ac:dyDescent="0.25">
      <c r="B47" s="11"/>
      <c r="C47" s="11"/>
      <c r="D47" s="11"/>
      <c r="E47" s="140"/>
      <c r="F47" s="140"/>
      <c r="G47" s="140"/>
      <c r="H47" s="140"/>
      <c r="I47" s="140"/>
      <c r="J47" s="140"/>
      <c r="K47" s="140"/>
      <c r="L47" s="140"/>
      <c r="M47" s="140"/>
      <c r="N47" s="140"/>
    </row>
    <row r="48" spans="2:14" s="65" customFormat="1" x14ac:dyDescent="0.25">
      <c r="B48" s="11"/>
      <c r="C48" s="11"/>
      <c r="D48" s="11"/>
      <c r="E48" s="140"/>
      <c r="F48" s="140"/>
      <c r="G48" s="140"/>
      <c r="H48" s="140"/>
      <c r="I48" s="140"/>
      <c r="J48" s="140"/>
      <c r="K48" s="140"/>
      <c r="L48" s="140"/>
      <c r="M48" s="140"/>
      <c r="N48" s="140"/>
    </row>
    <row r="49" spans="2:14" s="65" customFormat="1" x14ac:dyDescent="0.25">
      <c r="B49" s="11"/>
      <c r="C49" s="11"/>
      <c r="D49" s="11"/>
      <c r="E49" s="140"/>
      <c r="F49" s="140"/>
      <c r="G49" s="140"/>
      <c r="H49" s="140"/>
      <c r="I49" s="140"/>
      <c r="J49" s="140"/>
      <c r="K49" s="140"/>
      <c r="L49" s="140"/>
      <c r="M49" s="140"/>
      <c r="N49" s="140"/>
    </row>
    <row r="50" spans="2:14" s="65" customFormat="1" x14ac:dyDescent="0.25">
      <c r="B50" s="11"/>
      <c r="C50" s="11"/>
      <c r="D50" s="11"/>
      <c r="E50" s="140"/>
      <c r="F50" s="140"/>
      <c r="G50" s="140"/>
      <c r="H50" s="140"/>
      <c r="I50" s="140"/>
      <c r="J50" s="140"/>
      <c r="K50" s="140"/>
      <c r="L50" s="140"/>
      <c r="M50" s="140"/>
      <c r="N50" s="140"/>
    </row>
    <row r="51" spans="2:14" s="65" customFormat="1" x14ac:dyDescent="0.25">
      <c r="B51" s="11"/>
      <c r="C51" s="11"/>
      <c r="D51" s="11"/>
      <c r="E51" s="140"/>
      <c r="F51" s="140"/>
      <c r="G51" s="140"/>
      <c r="H51" s="140"/>
      <c r="I51" s="140"/>
      <c r="J51" s="140"/>
      <c r="K51" s="140"/>
      <c r="L51" s="140"/>
      <c r="M51" s="140"/>
      <c r="N51" s="140"/>
    </row>
    <row r="52" spans="2:14" s="65" customFormat="1" x14ac:dyDescent="0.25">
      <c r="B52" s="11"/>
      <c r="C52" s="11"/>
      <c r="D52" s="11"/>
      <c r="E52" s="140"/>
      <c r="F52" s="140"/>
      <c r="G52" s="140"/>
      <c r="H52" s="140"/>
      <c r="I52" s="140"/>
      <c r="J52" s="140"/>
      <c r="K52" s="140"/>
      <c r="L52" s="140"/>
      <c r="M52" s="140"/>
      <c r="N52" s="140"/>
    </row>
    <row r="53" spans="2:14" s="65" customFormat="1" x14ac:dyDescent="0.25">
      <c r="B53" s="11"/>
      <c r="C53" s="11"/>
      <c r="D53" s="11"/>
      <c r="E53" s="140"/>
      <c r="F53" s="140"/>
      <c r="G53" s="140"/>
      <c r="H53" s="140"/>
      <c r="I53" s="140"/>
      <c r="J53" s="140"/>
      <c r="K53" s="140"/>
      <c r="L53" s="140"/>
      <c r="M53" s="140"/>
      <c r="N53" s="140"/>
    </row>
    <row r="54" spans="2:14" s="65" customFormat="1" x14ac:dyDescent="0.25">
      <c r="B54" s="11"/>
      <c r="C54" s="11"/>
      <c r="D54" s="11"/>
      <c r="E54" s="140"/>
      <c r="F54" s="140"/>
      <c r="G54" s="140"/>
      <c r="H54" s="140"/>
      <c r="I54" s="140"/>
      <c r="J54" s="140"/>
      <c r="K54" s="140"/>
      <c r="L54" s="140"/>
      <c r="M54" s="140"/>
      <c r="N54" s="140"/>
    </row>
    <row r="55" spans="2:14" s="65" customFormat="1" x14ac:dyDescent="0.25">
      <c r="B55" s="11"/>
      <c r="C55" s="11"/>
      <c r="D55" s="11"/>
      <c r="E55" s="140"/>
      <c r="F55" s="140"/>
      <c r="G55" s="140"/>
      <c r="H55" s="140"/>
      <c r="I55" s="140"/>
      <c r="J55" s="140"/>
      <c r="K55" s="140"/>
      <c r="L55" s="140"/>
      <c r="M55" s="140"/>
      <c r="N55" s="140"/>
    </row>
    <row r="56" spans="2:14" s="65" customFormat="1" x14ac:dyDescent="0.25">
      <c r="B56" s="11"/>
      <c r="C56" s="11"/>
      <c r="D56" s="11"/>
      <c r="E56" s="140"/>
      <c r="F56" s="140"/>
      <c r="G56" s="140"/>
      <c r="H56" s="140"/>
      <c r="I56" s="140"/>
      <c r="J56" s="140"/>
      <c r="K56" s="140"/>
      <c r="L56" s="140"/>
      <c r="M56" s="140"/>
      <c r="N56" s="140"/>
    </row>
    <row r="57" spans="2:14" s="65" customFormat="1" x14ac:dyDescent="0.25">
      <c r="B57" s="11"/>
      <c r="C57" s="11"/>
      <c r="E57" s="140"/>
      <c r="F57" s="140"/>
      <c r="G57" s="140"/>
      <c r="H57" s="140"/>
      <c r="I57" s="140"/>
      <c r="J57" s="140"/>
      <c r="K57" s="140"/>
      <c r="L57" s="140"/>
      <c r="M57" s="140"/>
      <c r="N57" s="140"/>
    </row>
    <row r="58" spans="2:14" s="65" customFormat="1" x14ac:dyDescent="0.25">
      <c r="B58" s="11"/>
      <c r="C58" s="11"/>
      <c r="E58" s="140"/>
      <c r="F58" s="140"/>
      <c r="G58" s="140"/>
      <c r="H58" s="140"/>
      <c r="I58" s="140"/>
      <c r="J58" s="140"/>
      <c r="K58" s="140"/>
      <c r="L58" s="140"/>
      <c r="M58" s="140"/>
      <c r="N58" s="140"/>
    </row>
    <row r="59" spans="2:14" s="65" customFormat="1" x14ac:dyDescent="0.25">
      <c r="B59" s="11"/>
      <c r="C59" s="11"/>
      <c r="E59" s="140"/>
      <c r="F59" s="140"/>
      <c r="G59" s="140"/>
      <c r="H59" s="140"/>
      <c r="I59" s="140"/>
      <c r="J59" s="140"/>
      <c r="K59" s="140"/>
      <c r="L59" s="140"/>
      <c r="M59" s="140"/>
      <c r="N59" s="140"/>
    </row>
    <row r="60" spans="2:14" s="65" customFormat="1" x14ac:dyDescent="0.25">
      <c r="B60" s="11"/>
      <c r="C60" s="11"/>
      <c r="E60" s="140"/>
      <c r="F60" s="140"/>
      <c r="G60" s="140"/>
      <c r="H60" s="140"/>
      <c r="I60" s="140"/>
      <c r="J60" s="140"/>
      <c r="K60" s="140"/>
      <c r="L60" s="140"/>
      <c r="M60" s="140"/>
      <c r="N60" s="140"/>
    </row>
    <row r="61" spans="2:14" s="65" customFormat="1" x14ac:dyDescent="0.25">
      <c r="B61" s="11"/>
      <c r="C61" s="11"/>
      <c r="E61" s="140"/>
      <c r="F61" s="140"/>
      <c r="G61" s="140"/>
      <c r="H61" s="140"/>
      <c r="I61" s="140"/>
      <c r="J61" s="140"/>
      <c r="K61" s="140"/>
      <c r="L61" s="140"/>
      <c r="M61" s="140"/>
      <c r="N61" s="140"/>
    </row>
    <row r="62" spans="2:14" s="65" customFormat="1" x14ac:dyDescent="0.25">
      <c r="B62" s="11"/>
      <c r="C62" s="11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2:14" s="65" customFormat="1" x14ac:dyDescent="0.25">
      <c r="B63" s="11"/>
      <c r="C63" s="11"/>
      <c r="E63" s="140"/>
      <c r="F63" s="140"/>
      <c r="G63" s="140"/>
      <c r="H63" s="140"/>
      <c r="I63" s="140"/>
      <c r="J63" s="140"/>
      <c r="K63" s="140"/>
      <c r="L63" s="140"/>
      <c r="M63" s="140"/>
      <c r="N63" s="140"/>
    </row>
    <row r="64" spans="2:14" s="65" customFormat="1" x14ac:dyDescent="0.25">
      <c r="B64" s="11"/>
      <c r="C64" s="11"/>
    </row>
    <row r="68" spans="2:10" x14ac:dyDescent="0.25">
      <c r="B68" s="54"/>
      <c r="C68" s="54"/>
      <c r="D68" s="55"/>
      <c r="E68" s="55"/>
      <c r="F68" s="55"/>
      <c r="G68" s="55"/>
      <c r="H68" s="55"/>
      <c r="I68" s="55"/>
    </row>
    <row r="69" spans="2:10" ht="9" customHeight="1" x14ac:dyDescent="0.25">
      <c r="B69" s="54"/>
      <c r="C69" s="54"/>
      <c r="D69" s="55"/>
      <c r="E69" s="55"/>
      <c r="F69" s="55"/>
      <c r="G69" s="55"/>
      <c r="H69" s="55"/>
      <c r="I69" s="55"/>
    </row>
    <row r="70" spans="2:10" x14ac:dyDescent="0.25">
      <c r="B70" s="142"/>
      <c r="C70" s="142"/>
      <c r="D70" s="142"/>
      <c r="E70" s="142"/>
      <c r="F70" s="142"/>
      <c r="G70" s="142"/>
      <c r="H70" s="142"/>
      <c r="I70" s="142"/>
      <c r="J70" s="141"/>
    </row>
  </sheetData>
  <mergeCells count="10">
    <mergeCell ref="C5:I5"/>
    <mergeCell ref="C6:I6"/>
    <mergeCell ref="C7:I7"/>
    <mergeCell ref="D8:E8"/>
    <mergeCell ref="C9:D9"/>
    <mergeCell ref="C17:D17"/>
    <mergeCell ref="C33:D33"/>
    <mergeCell ref="C35:D35"/>
    <mergeCell ref="C37:D37"/>
    <mergeCell ref="C11:D11"/>
  </mergeCells>
  <pageMargins left="0.7" right="0.7" top="0.75" bottom="0.75" header="0.3" footer="0.3"/>
  <pageSetup scale="56" orientation="portrait" r:id="rId1"/>
  <rowBreaks count="1" manualBreakCount="1">
    <brk id="38" max="16383" man="1"/>
  </rowBreaks>
  <ignoredErrors>
    <ignoredError sqref="J17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57"/>
  <sheetViews>
    <sheetView zoomScaleNormal="100" zoomScaleSheetLayoutView="85" workbookViewId="0">
      <selection activeCell="E2" sqref="E2"/>
    </sheetView>
  </sheetViews>
  <sheetFormatPr defaultRowHeight="15" x14ac:dyDescent="0.25"/>
  <cols>
    <col min="1" max="1" width="9.140625" style="8"/>
    <col min="2" max="2" width="7.7109375" style="7" customWidth="1"/>
    <col min="3" max="3" width="35.5703125" style="7" customWidth="1"/>
    <col min="4" max="13" width="14.7109375" style="8" customWidth="1"/>
    <col min="14" max="14" width="14.7109375" style="7" customWidth="1"/>
    <col min="15" max="18" width="12.85546875" style="11" bestFit="1" customWidth="1"/>
    <col min="19" max="19" width="13.5703125" style="11" customWidth="1"/>
    <col min="20" max="261" width="9.140625" style="8"/>
    <col min="262" max="262" width="7.7109375" style="8" customWidth="1"/>
    <col min="263" max="263" width="35.5703125" style="8" customWidth="1"/>
    <col min="264" max="264" width="12.140625" style="8" customWidth="1"/>
    <col min="265" max="265" width="11.7109375" style="8" customWidth="1"/>
    <col min="266" max="267" width="11.5703125" style="8" customWidth="1"/>
    <col min="268" max="268" width="12.5703125" style="8" customWidth="1"/>
    <col min="269" max="269" width="2.85546875" style="8" customWidth="1"/>
    <col min="270" max="270" width="10.42578125" style="8" customWidth="1"/>
    <col min="271" max="274" width="12.85546875" style="8" bestFit="1" customWidth="1"/>
    <col min="275" max="275" width="13.5703125" style="8" customWidth="1"/>
    <col min="276" max="517" width="9.140625" style="8"/>
    <col min="518" max="518" width="7.7109375" style="8" customWidth="1"/>
    <col min="519" max="519" width="35.5703125" style="8" customWidth="1"/>
    <col min="520" max="520" width="12.140625" style="8" customWidth="1"/>
    <col min="521" max="521" width="11.7109375" style="8" customWidth="1"/>
    <col min="522" max="523" width="11.5703125" style="8" customWidth="1"/>
    <col min="524" max="524" width="12.5703125" style="8" customWidth="1"/>
    <col min="525" max="525" width="2.85546875" style="8" customWidth="1"/>
    <col min="526" max="526" width="10.42578125" style="8" customWidth="1"/>
    <col min="527" max="530" width="12.85546875" style="8" bestFit="1" customWidth="1"/>
    <col min="531" max="531" width="13.5703125" style="8" customWidth="1"/>
    <col min="532" max="773" width="9.140625" style="8"/>
    <col min="774" max="774" width="7.7109375" style="8" customWidth="1"/>
    <col min="775" max="775" width="35.5703125" style="8" customWidth="1"/>
    <col min="776" max="776" width="12.140625" style="8" customWidth="1"/>
    <col min="777" max="777" width="11.7109375" style="8" customWidth="1"/>
    <col min="778" max="779" width="11.5703125" style="8" customWidth="1"/>
    <col min="780" max="780" width="12.5703125" style="8" customWidth="1"/>
    <col min="781" max="781" width="2.85546875" style="8" customWidth="1"/>
    <col min="782" max="782" width="10.42578125" style="8" customWidth="1"/>
    <col min="783" max="786" width="12.85546875" style="8" bestFit="1" customWidth="1"/>
    <col min="787" max="787" width="13.5703125" style="8" customWidth="1"/>
    <col min="788" max="1029" width="9.140625" style="8"/>
    <col min="1030" max="1030" width="7.7109375" style="8" customWidth="1"/>
    <col min="1031" max="1031" width="35.5703125" style="8" customWidth="1"/>
    <col min="1032" max="1032" width="12.140625" style="8" customWidth="1"/>
    <col min="1033" max="1033" width="11.7109375" style="8" customWidth="1"/>
    <col min="1034" max="1035" width="11.5703125" style="8" customWidth="1"/>
    <col min="1036" max="1036" width="12.5703125" style="8" customWidth="1"/>
    <col min="1037" max="1037" width="2.85546875" style="8" customWidth="1"/>
    <col min="1038" max="1038" width="10.42578125" style="8" customWidth="1"/>
    <col min="1039" max="1042" width="12.85546875" style="8" bestFit="1" customWidth="1"/>
    <col min="1043" max="1043" width="13.5703125" style="8" customWidth="1"/>
    <col min="1044" max="1285" width="9.140625" style="8"/>
    <col min="1286" max="1286" width="7.7109375" style="8" customWidth="1"/>
    <col min="1287" max="1287" width="35.5703125" style="8" customWidth="1"/>
    <col min="1288" max="1288" width="12.140625" style="8" customWidth="1"/>
    <col min="1289" max="1289" width="11.7109375" style="8" customWidth="1"/>
    <col min="1290" max="1291" width="11.5703125" style="8" customWidth="1"/>
    <col min="1292" max="1292" width="12.5703125" style="8" customWidth="1"/>
    <col min="1293" max="1293" width="2.85546875" style="8" customWidth="1"/>
    <col min="1294" max="1294" width="10.42578125" style="8" customWidth="1"/>
    <col min="1295" max="1298" width="12.85546875" style="8" bestFit="1" customWidth="1"/>
    <col min="1299" max="1299" width="13.5703125" style="8" customWidth="1"/>
    <col min="1300" max="1541" width="9.140625" style="8"/>
    <col min="1542" max="1542" width="7.7109375" style="8" customWidth="1"/>
    <col min="1543" max="1543" width="35.5703125" style="8" customWidth="1"/>
    <col min="1544" max="1544" width="12.140625" style="8" customWidth="1"/>
    <col min="1545" max="1545" width="11.7109375" style="8" customWidth="1"/>
    <col min="1546" max="1547" width="11.5703125" style="8" customWidth="1"/>
    <col min="1548" max="1548" width="12.5703125" style="8" customWidth="1"/>
    <col min="1549" max="1549" width="2.85546875" style="8" customWidth="1"/>
    <col min="1550" max="1550" width="10.42578125" style="8" customWidth="1"/>
    <col min="1551" max="1554" width="12.85546875" style="8" bestFit="1" customWidth="1"/>
    <col min="1555" max="1555" width="13.5703125" style="8" customWidth="1"/>
    <col min="1556" max="1797" width="9.140625" style="8"/>
    <col min="1798" max="1798" width="7.7109375" style="8" customWidth="1"/>
    <col min="1799" max="1799" width="35.5703125" style="8" customWidth="1"/>
    <col min="1800" max="1800" width="12.140625" style="8" customWidth="1"/>
    <col min="1801" max="1801" width="11.7109375" style="8" customWidth="1"/>
    <col min="1802" max="1803" width="11.5703125" style="8" customWidth="1"/>
    <col min="1804" max="1804" width="12.5703125" style="8" customWidth="1"/>
    <col min="1805" max="1805" width="2.85546875" style="8" customWidth="1"/>
    <col min="1806" max="1806" width="10.42578125" style="8" customWidth="1"/>
    <col min="1807" max="1810" width="12.85546875" style="8" bestFit="1" customWidth="1"/>
    <col min="1811" max="1811" width="13.5703125" style="8" customWidth="1"/>
    <col min="1812" max="2053" width="9.140625" style="8"/>
    <col min="2054" max="2054" width="7.7109375" style="8" customWidth="1"/>
    <col min="2055" max="2055" width="35.5703125" style="8" customWidth="1"/>
    <col min="2056" max="2056" width="12.140625" style="8" customWidth="1"/>
    <col min="2057" max="2057" width="11.7109375" style="8" customWidth="1"/>
    <col min="2058" max="2059" width="11.5703125" style="8" customWidth="1"/>
    <col min="2060" max="2060" width="12.5703125" style="8" customWidth="1"/>
    <col min="2061" max="2061" width="2.85546875" style="8" customWidth="1"/>
    <col min="2062" max="2062" width="10.42578125" style="8" customWidth="1"/>
    <col min="2063" max="2066" width="12.85546875" style="8" bestFit="1" customWidth="1"/>
    <col min="2067" max="2067" width="13.5703125" style="8" customWidth="1"/>
    <col min="2068" max="2309" width="9.140625" style="8"/>
    <col min="2310" max="2310" width="7.7109375" style="8" customWidth="1"/>
    <col min="2311" max="2311" width="35.5703125" style="8" customWidth="1"/>
    <col min="2312" max="2312" width="12.140625" style="8" customWidth="1"/>
    <col min="2313" max="2313" width="11.7109375" style="8" customWidth="1"/>
    <col min="2314" max="2315" width="11.5703125" style="8" customWidth="1"/>
    <col min="2316" max="2316" width="12.5703125" style="8" customWidth="1"/>
    <col min="2317" max="2317" width="2.85546875" style="8" customWidth="1"/>
    <col min="2318" max="2318" width="10.42578125" style="8" customWidth="1"/>
    <col min="2319" max="2322" width="12.85546875" style="8" bestFit="1" customWidth="1"/>
    <col min="2323" max="2323" width="13.5703125" style="8" customWidth="1"/>
    <col min="2324" max="2565" width="9.140625" style="8"/>
    <col min="2566" max="2566" width="7.7109375" style="8" customWidth="1"/>
    <col min="2567" max="2567" width="35.5703125" style="8" customWidth="1"/>
    <col min="2568" max="2568" width="12.140625" style="8" customWidth="1"/>
    <col min="2569" max="2569" width="11.7109375" style="8" customWidth="1"/>
    <col min="2570" max="2571" width="11.5703125" style="8" customWidth="1"/>
    <col min="2572" max="2572" width="12.5703125" style="8" customWidth="1"/>
    <col min="2573" max="2573" width="2.85546875" style="8" customWidth="1"/>
    <col min="2574" max="2574" width="10.42578125" style="8" customWidth="1"/>
    <col min="2575" max="2578" width="12.85546875" style="8" bestFit="1" customWidth="1"/>
    <col min="2579" max="2579" width="13.5703125" style="8" customWidth="1"/>
    <col min="2580" max="2821" width="9.140625" style="8"/>
    <col min="2822" max="2822" width="7.7109375" style="8" customWidth="1"/>
    <col min="2823" max="2823" width="35.5703125" style="8" customWidth="1"/>
    <col min="2824" max="2824" width="12.140625" style="8" customWidth="1"/>
    <col min="2825" max="2825" width="11.7109375" style="8" customWidth="1"/>
    <col min="2826" max="2827" width="11.5703125" style="8" customWidth="1"/>
    <col min="2828" max="2828" width="12.5703125" style="8" customWidth="1"/>
    <col min="2829" max="2829" width="2.85546875" style="8" customWidth="1"/>
    <col min="2830" max="2830" width="10.42578125" style="8" customWidth="1"/>
    <col min="2831" max="2834" width="12.85546875" style="8" bestFit="1" customWidth="1"/>
    <col min="2835" max="2835" width="13.5703125" style="8" customWidth="1"/>
    <col min="2836" max="3077" width="9.140625" style="8"/>
    <col min="3078" max="3078" width="7.7109375" style="8" customWidth="1"/>
    <col min="3079" max="3079" width="35.5703125" style="8" customWidth="1"/>
    <col min="3080" max="3080" width="12.140625" style="8" customWidth="1"/>
    <col min="3081" max="3081" width="11.7109375" style="8" customWidth="1"/>
    <col min="3082" max="3083" width="11.5703125" style="8" customWidth="1"/>
    <col min="3084" max="3084" width="12.5703125" style="8" customWidth="1"/>
    <col min="3085" max="3085" width="2.85546875" style="8" customWidth="1"/>
    <col min="3086" max="3086" width="10.42578125" style="8" customWidth="1"/>
    <col min="3087" max="3090" width="12.85546875" style="8" bestFit="1" customWidth="1"/>
    <col min="3091" max="3091" width="13.5703125" style="8" customWidth="1"/>
    <col min="3092" max="3333" width="9.140625" style="8"/>
    <col min="3334" max="3334" width="7.7109375" style="8" customWidth="1"/>
    <col min="3335" max="3335" width="35.5703125" style="8" customWidth="1"/>
    <col min="3336" max="3336" width="12.140625" style="8" customWidth="1"/>
    <col min="3337" max="3337" width="11.7109375" style="8" customWidth="1"/>
    <col min="3338" max="3339" width="11.5703125" style="8" customWidth="1"/>
    <col min="3340" max="3340" width="12.5703125" style="8" customWidth="1"/>
    <col min="3341" max="3341" width="2.85546875" style="8" customWidth="1"/>
    <col min="3342" max="3342" width="10.42578125" style="8" customWidth="1"/>
    <col min="3343" max="3346" width="12.85546875" style="8" bestFit="1" customWidth="1"/>
    <col min="3347" max="3347" width="13.5703125" style="8" customWidth="1"/>
    <col min="3348" max="3589" width="9.140625" style="8"/>
    <col min="3590" max="3590" width="7.7109375" style="8" customWidth="1"/>
    <col min="3591" max="3591" width="35.5703125" style="8" customWidth="1"/>
    <col min="3592" max="3592" width="12.140625" style="8" customWidth="1"/>
    <col min="3593" max="3593" width="11.7109375" style="8" customWidth="1"/>
    <col min="3594" max="3595" width="11.5703125" style="8" customWidth="1"/>
    <col min="3596" max="3596" width="12.5703125" style="8" customWidth="1"/>
    <col min="3597" max="3597" width="2.85546875" style="8" customWidth="1"/>
    <col min="3598" max="3598" width="10.42578125" style="8" customWidth="1"/>
    <col min="3599" max="3602" width="12.85546875" style="8" bestFit="1" customWidth="1"/>
    <col min="3603" max="3603" width="13.5703125" style="8" customWidth="1"/>
    <col min="3604" max="3845" width="9.140625" style="8"/>
    <col min="3846" max="3846" width="7.7109375" style="8" customWidth="1"/>
    <col min="3847" max="3847" width="35.5703125" style="8" customWidth="1"/>
    <col min="3848" max="3848" width="12.140625" style="8" customWidth="1"/>
    <col min="3849" max="3849" width="11.7109375" style="8" customWidth="1"/>
    <col min="3850" max="3851" width="11.5703125" style="8" customWidth="1"/>
    <col min="3852" max="3852" width="12.5703125" style="8" customWidth="1"/>
    <col min="3853" max="3853" width="2.85546875" style="8" customWidth="1"/>
    <col min="3854" max="3854" width="10.42578125" style="8" customWidth="1"/>
    <col min="3855" max="3858" width="12.85546875" style="8" bestFit="1" customWidth="1"/>
    <col min="3859" max="3859" width="13.5703125" style="8" customWidth="1"/>
    <col min="3860" max="4101" width="9.140625" style="8"/>
    <col min="4102" max="4102" width="7.7109375" style="8" customWidth="1"/>
    <col min="4103" max="4103" width="35.5703125" style="8" customWidth="1"/>
    <col min="4104" max="4104" width="12.140625" style="8" customWidth="1"/>
    <col min="4105" max="4105" width="11.7109375" style="8" customWidth="1"/>
    <col min="4106" max="4107" width="11.5703125" style="8" customWidth="1"/>
    <col min="4108" max="4108" width="12.5703125" style="8" customWidth="1"/>
    <col min="4109" max="4109" width="2.85546875" style="8" customWidth="1"/>
    <col min="4110" max="4110" width="10.42578125" style="8" customWidth="1"/>
    <col min="4111" max="4114" width="12.85546875" style="8" bestFit="1" customWidth="1"/>
    <col min="4115" max="4115" width="13.5703125" style="8" customWidth="1"/>
    <col min="4116" max="4357" width="9.140625" style="8"/>
    <col min="4358" max="4358" width="7.7109375" style="8" customWidth="1"/>
    <col min="4359" max="4359" width="35.5703125" style="8" customWidth="1"/>
    <col min="4360" max="4360" width="12.140625" style="8" customWidth="1"/>
    <col min="4361" max="4361" width="11.7109375" style="8" customWidth="1"/>
    <col min="4362" max="4363" width="11.5703125" style="8" customWidth="1"/>
    <col min="4364" max="4364" width="12.5703125" style="8" customWidth="1"/>
    <col min="4365" max="4365" width="2.85546875" style="8" customWidth="1"/>
    <col min="4366" max="4366" width="10.42578125" style="8" customWidth="1"/>
    <col min="4367" max="4370" width="12.85546875" style="8" bestFit="1" customWidth="1"/>
    <col min="4371" max="4371" width="13.5703125" style="8" customWidth="1"/>
    <col min="4372" max="4613" width="9.140625" style="8"/>
    <col min="4614" max="4614" width="7.7109375" style="8" customWidth="1"/>
    <col min="4615" max="4615" width="35.5703125" style="8" customWidth="1"/>
    <col min="4616" max="4616" width="12.140625" style="8" customWidth="1"/>
    <col min="4617" max="4617" width="11.7109375" style="8" customWidth="1"/>
    <col min="4618" max="4619" width="11.5703125" style="8" customWidth="1"/>
    <col min="4620" max="4620" width="12.5703125" style="8" customWidth="1"/>
    <col min="4621" max="4621" width="2.85546875" style="8" customWidth="1"/>
    <col min="4622" max="4622" width="10.42578125" style="8" customWidth="1"/>
    <col min="4623" max="4626" width="12.85546875" style="8" bestFit="1" customWidth="1"/>
    <col min="4627" max="4627" width="13.5703125" style="8" customWidth="1"/>
    <col min="4628" max="4869" width="9.140625" style="8"/>
    <col min="4870" max="4870" width="7.7109375" style="8" customWidth="1"/>
    <col min="4871" max="4871" width="35.5703125" style="8" customWidth="1"/>
    <col min="4872" max="4872" width="12.140625" style="8" customWidth="1"/>
    <col min="4873" max="4873" width="11.7109375" style="8" customWidth="1"/>
    <col min="4874" max="4875" width="11.5703125" style="8" customWidth="1"/>
    <col min="4876" max="4876" width="12.5703125" style="8" customWidth="1"/>
    <col min="4877" max="4877" width="2.85546875" style="8" customWidth="1"/>
    <col min="4878" max="4878" width="10.42578125" style="8" customWidth="1"/>
    <col min="4879" max="4882" width="12.85546875" style="8" bestFit="1" customWidth="1"/>
    <col min="4883" max="4883" width="13.5703125" style="8" customWidth="1"/>
    <col min="4884" max="5125" width="9.140625" style="8"/>
    <col min="5126" max="5126" width="7.7109375" style="8" customWidth="1"/>
    <col min="5127" max="5127" width="35.5703125" style="8" customWidth="1"/>
    <col min="5128" max="5128" width="12.140625" style="8" customWidth="1"/>
    <col min="5129" max="5129" width="11.7109375" style="8" customWidth="1"/>
    <col min="5130" max="5131" width="11.5703125" style="8" customWidth="1"/>
    <col min="5132" max="5132" width="12.5703125" style="8" customWidth="1"/>
    <col min="5133" max="5133" width="2.85546875" style="8" customWidth="1"/>
    <col min="5134" max="5134" width="10.42578125" style="8" customWidth="1"/>
    <col min="5135" max="5138" width="12.85546875" style="8" bestFit="1" customWidth="1"/>
    <col min="5139" max="5139" width="13.5703125" style="8" customWidth="1"/>
    <col min="5140" max="5381" width="9.140625" style="8"/>
    <col min="5382" max="5382" width="7.7109375" style="8" customWidth="1"/>
    <col min="5383" max="5383" width="35.5703125" style="8" customWidth="1"/>
    <col min="5384" max="5384" width="12.140625" style="8" customWidth="1"/>
    <col min="5385" max="5385" width="11.7109375" style="8" customWidth="1"/>
    <col min="5386" max="5387" width="11.5703125" style="8" customWidth="1"/>
    <col min="5388" max="5388" width="12.5703125" style="8" customWidth="1"/>
    <col min="5389" max="5389" width="2.85546875" style="8" customWidth="1"/>
    <col min="5390" max="5390" width="10.42578125" style="8" customWidth="1"/>
    <col min="5391" max="5394" width="12.85546875" style="8" bestFit="1" customWidth="1"/>
    <col min="5395" max="5395" width="13.5703125" style="8" customWidth="1"/>
    <col min="5396" max="5637" width="9.140625" style="8"/>
    <col min="5638" max="5638" width="7.7109375" style="8" customWidth="1"/>
    <col min="5639" max="5639" width="35.5703125" style="8" customWidth="1"/>
    <col min="5640" max="5640" width="12.140625" style="8" customWidth="1"/>
    <col min="5641" max="5641" width="11.7109375" style="8" customWidth="1"/>
    <col min="5642" max="5643" width="11.5703125" style="8" customWidth="1"/>
    <col min="5644" max="5644" width="12.5703125" style="8" customWidth="1"/>
    <col min="5645" max="5645" width="2.85546875" style="8" customWidth="1"/>
    <col min="5646" max="5646" width="10.42578125" style="8" customWidth="1"/>
    <col min="5647" max="5650" width="12.85546875" style="8" bestFit="1" customWidth="1"/>
    <col min="5651" max="5651" width="13.5703125" style="8" customWidth="1"/>
    <col min="5652" max="5893" width="9.140625" style="8"/>
    <col min="5894" max="5894" width="7.7109375" style="8" customWidth="1"/>
    <col min="5895" max="5895" width="35.5703125" style="8" customWidth="1"/>
    <col min="5896" max="5896" width="12.140625" style="8" customWidth="1"/>
    <col min="5897" max="5897" width="11.7109375" style="8" customWidth="1"/>
    <col min="5898" max="5899" width="11.5703125" style="8" customWidth="1"/>
    <col min="5900" max="5900" width="12.5703125" style="8" customWidth="1"/>
    <col min="5901" max="5901" width="2.85546875" style="8" customWidth="1"/>
    <col min="5902" max="5902" width="10.42578125" style="8" customWidth="1"/>
    <col min="5903" max="5906" width="12.85546875" style="8" bestFit="1" customWidth="1"/>
    <col min="5907" max="5907" width="13.5703125" style="8" customWidth="1"/>
    <col min="5908" max="6149" width="9.140625" style="8"/>
    <col min="6150" max="6150" width="7.7109375" style="8" customWidth="1"/>
    <col min="6151" max="6151" width="35.5703125" style="8" customWidth="1"/>
    <col min="6152" max="6152" width="12.140625" style="8" customWidth="1"/>
    <col min="6153" max="6153" width="11.7109375" style="8" customWidth="1"/>
    <col min="6154" max="6155" width="11.5703125" style="8" customWidth="1"/>
    <col min="6156" max="6156" width="12.5703125" style="8" customWidth="1"/>
    <col min="6157" max="6157" width="2.85546875" style="8" customWidth="1"/>
    <col min="6158" max="6158" width="10.42578125" style="8" customWidth="1"/>
    <col min="6159" max="6162" width="12.85546875" style="8" bestFit="1" customWidth="1"/>
    <col min="6163" max="6163" width="13.5703125" style="8" customWidth="1"/>
    <col min="6164" max="6405" width="9.140625" style="8"/>
    <col min="6406" max="6406" width="7.7109375" style="8" customWidth="1"/>
    <col min="6407" max="6407" width="35.5703125" style="8" customWidth="1"/>
    <col min="6408" max="6408" width="12.140625" style="8" customWidth="1"/>
    <col min="6409" max="6409" width="11.7109375" style="8" customWidth="1"/>
    <col min="6410" max="6411" width="11.5703125" style="8" customWidth="1"/>
    <col min="6412" max="6412" width="12.5703125" style="8" customWidth="1"/>
    <col min="6413" max="6413" width="2.85546875" style="8" customWidth="1"/>
    <col min="6414" max="6414" width="10.42578125" style="8" customWidth="1"/>
    <col min="6415" max="6418" width="12.85546875" style="8" bestFit="1" customWidth="1"/>
    <col min="6419" max="6419" width="13.5703125" style="8" customWidth="1"/>
    <col min="6420" max="6661" width="9.140625" style="8"/>
    <col min="6662" max="6662" width="7.7109375" style="8" customWidth="1"/>
    <col min="6663" max="6663" width="35.5703125" style="8" customWidth="1"/>
    <col min="6664" max="6664" width="12.140625" style="8" customWidth="1"/>
    <col min="6665" max="6665" width="11.7109375" style="8" customWidth="1"/>
    <col min="6666" max="6667" width="11.5703125" style="8" customWidth="1"/>
    <col min="6668" max="6668" width="12.5703125" style="8" customWidth="1"/>
    <col min="6669" max="6669" width="2.85546875" style="8" customWidth="1"/>
    <col min="6670" max="6670" width="10.42578125" style="8" customWidth="1"/>
    <col min="6671" max="6674" width="12.85546875" style="8" bestFit="1" customWidth="1"/>
    <col min="6675" max="6675" width="13.5703125" style="8" customWidth="1"/>
    <col min="6676" max="6917" width="9.140625" style="8"/>
    <col min="6918" max="6918" width="7.7109375" style="8" customWidth="1"/>
    <col min="6919" max="6919" width="35.5703125" style="8" customWidth="1"/>
    <col min="6920" max="6920" width="12.140625" style="8" customWidth="1"/>
    <col min="6921" max="6921" width="11.7109375" style="8" customWidth="1"/>
    <col min="6922" max="6923" width="11.5703125" style="8" customWidth="1"/>
    <col min="6924" max="6924" width="12.5703125" style="8" customWidth="1"/>
    <col min="6925" max="6925" width="2.85546875" style="8" customWidth="1"/>
    <col min="6926" max="6926" width="10.42578125" style="8" customWidth="1"/>
    <col min="6927" max="6930" width="12.85546875" style="8" bestFit="1" customWidth="1"/>
    <col min="6931" max="6931" width="13.5703125" style="8" customWidth="1"/>
    <col min="6932" max="7173" width="9.140625" style="8"/>
    <col min="7174" max="7174" width="7.7109375" style="8" customWidth="1"/>
    <col min="7175" max="7175" width="35.5703125" style="8" customWidth="1"/>
    <col min="7176" max="7176" width="12.140625" style="8" customWidth="1"/>
    <col min="7177" max="7177" width="11.7109375" style="8" customWidth="1"/>
    <col min="7178" max="7179" width="11.5703125" style="8" customWidth="1"/>
    <col min="7180" max="7180" width="12.5703125" style="8" customWidth="1"/>
    <col min="7181" max="7181" width="2.85546875" style="8" customWidth="1"/>
    <col min="7182" max="7182" width="10.42578125" style="8" customWidth="1"/>
    <col min="7183" max="7186" width="12.85546875" style="8" bestFit="1" customWidth="1"/>
    <col min="7187" max="7187" width="13.5703125" style="8" customWidth="1"/>
    <col min="7188" max="7429" width="9.140625" style="8"/>
    <col min="7430" max="7430" width="7.7109375" style="8" customWidth="1"/>
    <col min="7431" max="7431" width="35.5703125" style="8" customWidth="1"/>
    <col min="7432" max="7432" width="12.140625" style="8" customWidth="1"/>
    <col min="7433" max="7433" width="11.7109375" style="8" customWidth="1"/>
    <col min="7434" max="7435" width="11.5703125" style="8" customWidth="1"/>
    <col min="7436" max="7436" width="12.5703125" style="8" customWidth="1"/>
    <col min="7437" max="7437" width="2.85546875" style="8" customWidth="1"/>
    <col min="7438" max="7438" width="10.42578125" style="8" customWidth="1"/>
    <col min="7439" max="7442" width="12.85546875" style="8" bestFit="1" customWidth="1"/>
    <col min="7443" max="7443" width="13.5703125" style="8" customWidth="1"/>
    <col min="7444" max="7685" width="9.140625" style="8"/>
    <col min="7686" max="7686" width="7.7109375" style="8" customWidth="1"/>
    <col min="7687" max="7687" width="35.5703125" style="8" customWidth="1"/>
    <col min="7688" max="7688" width="12.140625" style="8" customWidth="1"/>
    <col min="7689" max="7689" width="11.7109375" style="8" customWidth="1"/>
    <col min="7690" max="7691" width="11.5703125" style="8" customWidth="1"/>
    <col min="7692" max="7692" width="12.5703125" style="8" customWidth="1"/>
    <col min="7693" max="7693" width="2.85546875" style="8" customWidth="1"/>
    <col min="7694" max="7694" width="10.42578125" style="8" customWidth="1"/>
    <col min="7695" max="7698" width="12.85546875" style="8" bestFit="1" customWidth="1"/>
    <col min="7699" max="7699" width="13.5703125" style="8" customWidth="1"/>
    <col min="7700" max="7941" width="9.140625" style="8"/>
    <col min="7942" max="7942" width="7.7109375" style="8" customWidth="1"/>
    <col min="7943" max="7943" width="35.5703125" style="8" customWidth="1"/>
    <col min="7944" max="7944" width="12.140625" style="8" customWidth="1"/>
    <col min="7945" max="7945" width="11.7109375" style="8" customWidth="1"/>
    <col min="7946" max="7947" width="11.5703125" style="8" customWidth="1"/>
    <col min="7948" max="7948" width="12.5703125" style="8" customWidth="1"/>
    <col min="7949" max="7949" width="2.85546875" style="8" customWidth="1"/>
    <col min="7950" max="7950" width="10.42578125" style="8" customWidth="1"/>
    <col min="7951" max="7954" width="12.85546875" style="8" bestFit="1" customWidth="1"/>
    <col min="7955" max="7955" width="13.5703125" style="8" customWidth="1"/>
    <col min="7956" max="8197" width="9.140625" style="8"/>
    <col min="8198" max="8198" width="7.7109375" style="8" customWidth="1"/>
    <col min="8199" max="8199" width="35.5703125" style="8" customWidth="1"/>
    <col min="8200" max="8200" width="12.140625" style="8" customWidth="1"/>
    <col min="8201" max="8201" width="11.7109375" style="8" customWidth="1"/>
    <col min="8202" max="8203" width="11.5703125" style="8" customWidth="1"/>
    <col min="8204" max="8204" width="12.5703125" style="8" customWidth="1"/>
    <col min="8205" max="8205" width="2.85546875" style="8" customWidth="1"/>
    <col min="8206" max="8206" width="10.42578125" style="8" customWidth="1"/>
    <col min="8207" max="8210" width="12.85546875" style="8" bestFit="1" customWidth="1"/>
    <col min="8211" max="8211" width="13.5703125" style="8" customWidth="1"/>
    <col min="8212" max="8453" width="9.140625" style="8"/>
    <col min="8454" max="8454" width="7.7109375" style="8" customWidth="1"/>
    <col min="8455" max="8455" width="35.5703125" style="8" customWidth="1"/>
    <col min="8456" max="8456" width="12.140625" style="8" customWidth="1"/>
    <col min="8457" max="8457" width="11.7109375" style="8" customWidth="1"/>
    <col min="8458" max="8459" width="11.5703125" style="8" customWidth="1"/>
    <col min="8460" max="8460" width="12.5703125" style="8" customWidth="1"/>
    <col min="8461" max="8461" width="2.85546875" style="8" customWidth="1"/>
    <col min="8462" max="8462" width="10.42578125" style="8" customWidth="1"/>
    <col min="8463" max="8466" width="12.85546875" style="8" bestFit="1" customWidth="1"/>
    <col min="8467" max="8467" width="13.5703125" style="8" customWidth="1"/>
    <col min="8468" max="8709" width="9.140625" style="8"/>
    <col min="8710" max="8710" width="7.7109375" style="8" customWidth="1"/>
    <col min="8711" max="8711" width="35.5703125" style="8" customWidth="1"/>
    <col min="8712" max="8712" width="12.140625" style="8" customWidth="1"/>
    <col min="8713" max="8713" width="11.7109375" style="8" customWidth="1"/>
    <col min="8714" max="8715" width="11.5703125" style="8" customWidth="1"/>
    <col min="8716" max="8716" width="12.5703125" style="8" customWidth="1"/>
    <col min="8717" max="8717" width="2.85546875" style="8" customWidth="1"/>
    <col min="8718" max="8718" width="10.42578125" style="8" customWidth="1"/>
    <col min="8719" max="8722" width="12.85546875" style="8" bestFit="1" customWidth="1"/>
    <col min="8723" max="8723" width="13.5703125" style="8" customWidth="1"/>
    <col min="8724" max="8965" width="9.140625" style="8"/>
    <col min="8966" max="8966" width="7.7109375" style="8" customWidth="1"/>
    <col min="8967" max="8967" width="35.5703125" style="8" customWidth="1"/>
    <col min="8968" max="8968" width="12.140625" style="8" customWidth="1"/>
    <col min="8969" max="8969" width="11.7109375" style="8" customWidth="1"/>
    <col min="8970" max="8971" width="11.5703125" style="8" customWidth="1"/>
    <col min="8972" max="8972" width="12.5703125" style="8" customWidth="1"/>
    <col min="8973" max="8973" width="2.85546875" style="8" customWidth="1"/>
    <col min="8974" max="8974" width="10.42578125" style="8" customWidth="1"/>
    <col min="8975" max="8978" width="12.85546875" style="8" bestFit="1" customWidth="1"/>
    <col min="8979" max="8979" width="13.5703125" style="8" customWidth="1"/>
    <col min="8980" max="9221" width="9.140625" style="8"/>
    <col min="9222" max="9222" width="7.7109375" style="8" customWidth="1"/>
    <col min="9223" max="9223" width="35.5703125" style="8" customWidth="1"/>
    <col min="9224" max="9224" width="12.140625" style="8" customWidth="1"/>
    <col min="9225" max="9225" width="11.7109375" style="8" customWidth="1"/>
    <col min="9226" max="9227" width="11.5703125" style="8" customWidth="1"/>
    <col min="9228" max="9228" width="12.5703125" style="8" customWidth="1"/>
    <col min="9229" max="9229" width="2.85546875" style="8" customWidth="1"/>
    <col min="9230" max="9230" width="10.42578125" style="8" customWidth="1"/>
    <col min="9231" max="9234" width="12.85546875" style="8" bestFit="1" customWidth="1"/>
    <col min="9235" max="9235" width="13.5703125" style="8" customWidth="1"/>
    <col min="9236" max="9477" width="9.140625" style="8"/>
    <col min="9478" max="9478" width="7.7109375" style="8" customWidth="1"/>
    <col min="9479" max="9479" width="35.5703125" style="8" customWidth="1"/>
    <col min="9480" max="9480" width="12.140625" style="8" customWidth="1"/>
    <col min="9481" max="9481" width="11.7109375" style="8" customWidth="1"/>
    <col min="9482" max="9483" width="11.5703125" style="8" customWidth="1"/>
    <col min="9484" max="9484" width="12.5703125" style="8" customWidth="1"/>
    <col min="9485" max="9485" width="2.85546875" style="8" customWidth="1"/>
    <col min="9486" max="9486" width="10.42578125" style="8" customWidth="1"/>
    <col min="9487" max="9490" width="12.85546875" style="8" bestFit="1" customWidth="1"/>
    <col min="9491" max="9491" width="13.5703125" style="8" customWidth="1"/>
    <col min="9492" max="9733" width="9.140625" style="8"/>
    <col min="9734" max="9734" width="7.7109375" style="8" customWidth="1"/>
    <col min="9735" max="9735" width="35.5703125" style="8" customWidth="1"/>
    <col min="9736" max="9736" width="12.140625" style="8" customWidth="1"/>
    <col min="9737" max="9737" width="11.7109375" style="8" customWidth="1"/>
    <col min="9738" max="9739" width="11.5703125" style="8" customWidth="1"/>
    <col min="9740" max="9740" width="12.5703125" style="8" customWidth="1"/>
    <col min="9741" max="9741" width="2.85546875" style="8" customWidth="1"/>
    <col min="9742" max="9742" width="10.42578125" style="8" customWidth="1"/>
    <col min="9743" max="9746" width="12.85546875" style="8" bestFit="1" customWidth="1"/>
    <col min="9747" max="9747" width="13.5703125" style="8" customWidth="1"/>
    <col min="9748" max="9989" width="9.140625" style="8"/>
    <col min="9990" max="9990" width="7.7109375" style="8" customWidth="1"/>
    <col min="9991" max="9991" width="35.5703125" style="8" customWidth="1"/>
    <col min="9992" max="9992" width="12.140625" style="8" customWidth="1"/>
    <col min="9993" max="9993" width="11.7109375" style="8" customWidth="1"/>
    <col min="9994" max="9995" width="11.5703125" style="8" customWidth="1"/>
    <col min="9996" max="9996" width="12.5703125" style="8" customWidth="1"/>
    <col min="9997" max="9997" width="2.85546875" style="8" customWidth="1"/>
    <col min="9998" max="9998" width="10.42578125" style="8" customWidth="1"/>
    <col min="9999" max="10002" width="12.85546875" style="8" bestFit="1" customWidth="1"/>
    <col min="10003" max="10003" width="13.5703125" style="8" customWidth="1"/>
    <col min="10004" max="10245" width="9.140625" style="8"/>
    <col min="10246" max="10246" width="7.7109375" style="8" customWidth="1"/>
    <col min="10247" max="10247" width="35.5703125" style="8" customWidth="1"/>
    <col min="10248" max="10248" width="12.140625" style="8" customWidth="1"/>
    <col min="10249" max="10249" width="11.7109375" style="8" customWidth="1"/>
    <col min="10250" max="10251" width="11.5703125" style="8" customWidth="1"/>
    <col min="10252" max="10252" width="12.5703125" style="8" customWidth="1"/>
    <col min="10253" max="10253" width="2.85546875" style="8" customWidth="1"/>
    <col min="10254" max="10254" width="10.42578125" style="8" customWidth="1"/>
    <col min="10255" max="10258" width="12.85546875" style="8" bestFit="1" customWidth="1"/>
    <col min="10259" max="10259" width="13.5703125" style="8" customWidth="1"/>
    <col min="10260" max="10501" width="9.140625" style="8"/>
    <col min="10502" max="10502" width="7.7109375" style="8" customWidth="1"/>
    <col min="10503" max="10503" width="35.5703125" style="8" customWidth="1"/>
    <col min="10504" max="10504" width="12.140625" style="8" customWidth="1"/>
    <col min="10505" max="10505" width="11.7109375" style="8" customWidth="1"/>
    <col min="10506" max="10507" width="11.5703125" style="8" customWidth="1"/>
    <col min="10508" max="10508" width="12.5703125" style="8" customWidth="1"/>
    <col min="10509" max="10509" width="2.85546875" style="8" customWidth="1"/>
    <col min="10510" max="10510" width="10.42578125" style="8" customWidth="1"/>
    <col min="10511" max="10514" width="12.85546875" style="8" bestFit="1" customWidth="1"/>
    <col min="10515" max="10515" width="13.5703125" style="8" customWidth="1"/>
    <col min="10516" max="10757" width="9.140625" style="8"/>
    <col min="10758" max="10758" width="7.7109375" style="8" customWidth="1"/>
    <col min="10759" max="10759" width="35.5703125" style="8" customWidth="1"/>
    <col min="10760" max="10760" width="12.140625" style="8" customWidth="1"/>
    <col min="10761" max="10761" width="11.7109375" style="8" customWidth="1"/>
    <col min="10762" max="10763" width="11.5703125" style="8" customWidth="1"/>
    <col min="10764" max="10764" width="12.5703125" style="8" customWidth="1"/>
    <col min="10765" max="10765" width="2.85546875" style="8" customWidth="1"/>
    <col min="10766" max="10766" width="10.42578125" style="8" customWidth="1"/>
    <col min="10767" max="10770" width="12.85546875" style="8" bestFit="1" customWidth="1"/>
    <col min="10771" max="10771" width="13.5703125" style="8" customWidth="1"/>
    <col min="10772" max="11013" width="9.140625" style="8"/>
    <col min="11014" max="11014" width="7.7109375" style="8" customWidth="1"/>
    <col min="11015" max="11015" width="35.5703125" style="8" customWidth="1"/>
    <col min="11016" max="11016" width="12.140625" style="8" customWidth="1"/>
    <col min="11017" max="11017" width="11.7109375" style="8" customWidth="1"/>
    <col min="11018" max="11019" width="11.5703125" style="8" customWidth="1"/>
    <col min="11020" max="11020" width="12.5703125" style="8" customWidth="1"/>
    <col min="11021" max="11021" width="2.85546875" style="8" customWidth="1"/>
    <col min="11022" max="11022" width="10.42578125" style="8" customWidth="1"/>
    <col min="11023" max="11026" width="12.85546875" style="8" bestFit="1" customWidth="1"/>
    <col min="11027" max="11027" width="13.5703125" style="8" customWidth="1"/>
    <col min="11028" max="11269" width="9.140625" style="8"/>
    <col min="11270" max="11270" width="7.7109375" style="8" customWidth="1"/>
    <col min="11271" max="11271" width="35.5703125" style="8" customWidth="1"/>
    <col min="11272" max="11272" width="12.140625" style="8" customWidth="1"/>
    <col min="11273" max="11273" width="11.7109375" style="8" customWidth="1"/>
    <col min="11274" max="11275" width="11.5703125" style="8" customWidth="1"/>
    <col min="11276" max="11276" width="12.5703125" style="8" customWidth="1"/>
    <col min="11277" max="11277" width="2.85546875" style="8" customWidth="1"/>
    <col min="11278" max="11278" width="10.42578125" style="8" customWidth="1"/>
    <col min="11279" max="11282" width="12.85546875" style="8" bestFit="1" customWidth="1"/>
    <col min="11283" max="11283" width="13.5703125" style="8" customWidth="1"/>
    <col min="11284" max="11525" width="9.140625" style="8"/>
    <col min="11526" max="11526" width="7.7109375" style="8" customWidth="1"/>
    <col min="11527" max="11527" width="35.5703125" style="8" customWidth="1"/>
    <col min="11528" max="11528" width="12.140625" style="8" customWidth="1"/>
    <col min="11529" max="11529" width="11.7109375" style="8" customWidth="1"/>
    <col min="11530" max="11531" width="11.5703125" style="8" customWidth="1"/>
    <col min="11532" max="11532" width="12.5703125" style="8" customWidth="1"/>
    <col min="11533" max="11533" width="2.85546875" style="8" customWidth="1"/>
    <col min="11534" max="11534" width="10.42578125" style="8" customWidth="1"/>
    <col min="11535" max="11538" width="12.85546875" style="8" bestFit="1" customWidth="1"/>
    <col min="11539" max="11539" width="13.5703125" style="8" customWidth="1"/>
    <col min="11540" max="11781" width="9.140625" style="8"/>
    <col min="11782" max="11782" width="7.7109375" style="8" customWidth="1"/>
    <col min="11783" max="11783" width="35.5703125" style="8" customWidth="1"/>
    <col min="11784" max="11784" width="12.140625" style="8" customWidth="1"/>
    <col min="11785" max="11785" width="11.7109375" style="8" customWidth="1"/>
    <col min="11786" max="11787" width="11.5703125" style="8" customWidth="1"/>
    <col min="11788" max="11788" width="12.5703125" style="8" customWidth="1"/>
    <col min="11789" max="11789" width="2.85546875" style="8" customWidth="1"/>
    <col min="11790" max="11790" width="10.42578125" style="8" customWidth="1"/>
    <col min="11791" max="11794" width="12.85546875" style="8" bestFit="1" customWidth="1"/>
    <col min="11795" max="11795" width="13.5703125" style="8" customWidth="1"/>
    <col min="11796" max="12037" width="9.140625" style="8"/>
    <col min="12038" max="12038" width="7.7109375" style="8" customWidth="1"/>
    <col min="12039" max="12039" width="35.5703125" style="8" customWidth="1"/>
    <col min="12040" max="12040" width="12.140625" style="8" customWidth="1"/>
    <col min="12041" max="12041" width="11.7109375" style="8" customWidth="1"/>
    <col min="12042" max="12043" width="11.5703125" style="8" customWidth="1"/>
    <col min="12044" max="12044" width="12.5703125" style="8" customWidth="1"/>
    <col min="12045" max="12045" width="2.85546875" style="8" customWidth="1"/>
    <col min="12046" max="12046" width="10.42578125" style="8" customWidth="1"/>
    <col min="12047" max="12050" width="12.85546875" style="8" bestFit="1" customWidth="1"/>
    <col min="12051" max="12051" width="13.5703125" style="8" customWidth="1"/>
    <col min="12052" max="12293" width="9.140625" style="8"/>
    <col min="12294" max="12294" width="7.7109375" style="8" customWidth="1"/>
    <col min="12295" max="12295" width="35.5703125" style="8" customWidth="1"/>
    <col min="12296" max="12296" width="12.140625" style="8" customWidth="1"/>
    <col min="12297" max="12297" width="11.7109375" style="8" customWidth="1"/>
    <col min="12298" max="12299" width="11.5703125" style="8" customWidth="1"/>
    <col min="12300" max="12300" width="12.5703125" style="8" customWidth="1"/>
    <col min="12301" max="12301" width="2.85546875" style="8" customWidth="1"/>
    <col min="12302" max="12302" width="10.42578125" style="8" customWidth="1"/>
    <col min="12303" max="12306" width="12.85546875" style="8" bestFit="1" customWidth="1"/>
    <col min="12307" max="12307" width="13.5703125" style="8" customWidth="1"/>
    <col min="12308" max="12549" width="9.140625" style="8"/>
    <col min="12550" max="12550" width="7.7109375" style="8" customWidth="1"/>
    <col min="12551" max="12551" width="35.5703125" style="8" customWidth="1"/>
    <col min="12552" max="12552" width="12.140625" style="8" customWidth="1"/>
    <col min="12553" max="12553" width="11.7109375" style="8" customWidth="1"/>
    <col min="12554" max="12555" width="11.5703125" style="8" customWidth="1"/>
    <col min="12556" max="12556" width="12.5703125" style="8" customWidth="1"/>
    <col min="12557" max="12557" width="2.85546875" style="8" customWidth="1"/>
    <col min="12558" max="12558" width="10.42578125" style="8" customWidth="1"/>
    <col min="12559" max="12562" width="12.85546875" style="8" bestFit="1" customWidth="1"/>
    <col min="12563" max="12563" width="13.5703125" style="8" customWidth="1"/>
    <col min="12564" max="12805" width="9.140625" style="8"/>
    <col min="12806" max="12806" width="7.7109375" style="8" customWidth="1"/>
    <col min="12807" max="12807" width="35.5703125" style="8" customWidth="1"/>
    <col min="12808" max="12808" width="12.140625" style="8" customWidth="1"/>
    <col min="12809" max="12809" width="11.7109375" style="8" customWidth="1"/>
    <col min="12810" max="12811" width="11.5703125" style="8" customWidth="1"/>
    <col min="12812" max="12812" width="12.5703125" style="8" customWidth="1"/>
    <col min="12813" max="12813" width="2.85546875" style="8" customWidth="1"/>
    <col min="12814" max="12814" width="10.42578125" style="8" customWidth="1"/>
    <col min="12815" max="12818" width="12.85546875" style="8" bestFit="1" customWidth="1"/>
    <col min="12819" max="12819" width="13.5703125" style="8" customWidth="1"/>
    <col min="12820" max="13061" width="9.140625" style="8"/>
    <col min="13062" max="13062" width="7.7109375" style="8" customWidth="1"/>
    <col min="13063" max="13063" width="35.5703125" style="8" customWidth="1"/>
    <col min="13064" max="13064" width="12.140625" style="8" customWidth="1"/>
    <col min="13065" max="13065" width="11.7109375" style="8" customWidth="1"/>
    <col min="13066" max="13067" width="11.5703125" style="8" customWidth="1"/>
    <col min="13068" max="13068" width="12.5703125" style="8" customWidth="1"/>
    <col min="13069" max="13069" width="2.85546875" style="8" customWidth="1"/>
    <col min="13070" max="13070" width="10.42578125" style="8" customWidth="1"/>
    <col min="13071" max="13074" width="12.85546875" style="8" bestFit="1" customWidth="1"/>
    <col min="13075" max="13075" width="13.5703125" style="8" customWidth="1"/>
    <col min="13076" max="13317" width="9.140625" style="8"/>
    <col min="13318" max="13318" width="7.7109375" style="8" customWidth="1"/>
    <col min="13319" max="13319" width="35.5703125" style="8" customWidth="1"/>
    <col min="13320" max="13320" width="12.140625" style="8" customWidth="1"/>
    <col min="13321" max="13321" width="11.7109375" style="8" customWidth="1"/>
    <col min="13322" max="13323" width="11.5703125" style="8" customWidth="1"/>
    <col min="13324" max="13324" width="12.5703125" style="8" customWidth="1"/>
    <col min="13325" max="13325" width="2.85546875" style="8" customWidth="1"/>
    <col min="13326" max="13326" width="10.42578125" style="8" customWidth="1"/>
    <col min="13327" max="13330" width="12.85546875" style="8" bestFit="1" customWidth="1"/>
    <col min="13331" max="13331" width="13.5703125" style="8" customWidth="1"/>
    <col min="13332" max="13573" width="9.140625" style="8"/>
    <col min="13574" max="13574" width="7.7109375" style="8" customWidth="1"/>
    <col min="13575" max="13575" width="35.5703125" style="8" customWidth="1"/>
    <col min="13576" max="13576" width="12.140625" style="8" customWidth="1"/>
    <col min="13577" max="13577" width="11.7109375" style="8" customWidth="1"/>
    <col min="13578" max="13579" width="11.5703125" style="8" customWidth="1"/>
    <col min="13580" max="13580" width="12.5703125" style="8" customWidth="1"/>
    <col min="13581" max="13581" width="2.85546875" style="8" customWidth="1"/>
    <col min="13582" max="13582" width="10.42578125" style="8" customWidth="1"/>
    <col min="13583" max="13586" width="12.85546875" style="8" bestFit="1" customWidth="1"/>
    <col min="13587" max="13587" width="13.5703125" style="8" customWidth="1"/>
    <col min="13588" max="13829" width="9.140625" style="8"/>
    <col min="13830" max="13830" width="7.7109375" style="8" customWidth="1"/>
    <col min="13831" max="13831" width="35.5703125" style="8" customWidth="1"/>
    <col min="13832" max="13832" width="12.140625" style="8" customWidth="1"/>
    <col min="13833" max="13833" width="11.7109375" style="8" customWidth="1"/>
    <col min="13834" max="13835" width="11.5703125" style="8" customWidth="1"/>
    <col min="13836" max="13836" width="12.5703125" style="8" customWidth="1"/>
    <col min="13837" max="13837" width="2.85546875" style="8" customWidth="1"/>
    <col min="13838" max="13838" width="10.42578125" style="8" customWidth="1"/>
    <col min="13839" max="13842" width="12.85546875" style="8" bestFit="1" customWidth="1"/>
    <col min="13843" max="13843" width="13.5703125" style="8" customWidth="1"/>
    <col min="13844" max="14085" width="9.140625" style="8"/>
    <col min="14086" max="14086" width="7.7109375" style="8" customWidth="1"/>
    <col min="14087" max="14087" width="35.5703125" style="8" customWidth="1"/>
    <col min="14088" max="14088" width="12.140625" style="8" customWidth="1"/>
    <col min="14089" max="14089" width="11.7109375" style="8" customWidth="1"/>
    <col min="14090" max="14091" width="11.5703125" style="8" customWidth="1"/>
    <col min="14092" max="14092" width="12.5703125" style="8" customWidth="1"/>
    <col min="14093" max="14093" width="2.85546875" style="8" customWidth="1"/>
    <col min="14094" max="14094" width="10.42578125" style="8" customWidth="1"/>
    <col min="14095" max="14098" width="12.85546875" style="8" bestFit="1" customWidth="1"/>
    <col min="14099" max="14099" width="13.5703125" style="8" customWidth="1"/>
    <col min="14100" max="14341" width="9.140625" style="8"/>
    <col min="14342" max="14342" width="7.7109375" style="8" customWidth="1"/>
    <col min="14343" max="14343" width="35.5703125" style="8" customWidth="1"/>
    <col min="14344" max="14344" width="12.140625" style="8" customWidth="1"/>
    <col min="14345" max="14345" width="11.7109375" style="8" customWidth="1"/>
    <col min="14346" max="14347" width="11.5703125" style="8" customWidth="1"/>
    <col min="14348" max="14348" width="12.5703125" style="8" customWidth="1"/>
    <col min="14349" max="14349" width="2.85546875" style="8" customWidth="1"/>
    <col min="14350" max="14350" width="10.42578125" style="8" customWidth="1"/>
    <col min="14351" max="14354" width="12.85546875" style="8" bestFit="1" customWidth="1"/>
    <col min="14355" max="14355" width="13.5703125" style="8" customWidth="1"/>
    <col min="14356" max="14597" width="9.140625" style="8"/>
    <col min="14598" max="14598" width="7.7109375" style="8" customWidth="1"/>
    <col min="14599" max="14599" width="35.5703125" style="8" customWidth="1"/>
    <col min="14600" max="14600" width="12.140625" style="8" customWidth="1"/>
    <col min="14601" max="14601" width="11.7109375" style="8" customWidth="1"/>
    <col min="14602" max="14603" width="11.5703125" style="8" customWidth="1"/>
    <col min="14604" max="14604" width="12.5703125" style="8" customWidth="1"/>
    <col min="14605" max="14605" width="2.85546875" style="8" customWidth="1"/>
    <col min="14606" max="14606" width="10.42578125" style="8" customWidth="1"/>
    <col min="14607" max="14610" width="12.85546875" style="8" bestFit="1" customWidth="1"/>
    <col min="14611" max="14611" width="13.5703125" style="8" customWidth="1"/>
    <col min="14612" max="14853" width="9.140625" style="8"/>
    <col min="14854" max="14854" width="7.7109375" style="8" customWidth="1"/>
    <col min="14855" max="14855" width="35.5703125" style="8" customWidth="1"/>
    <col min="14856" max="14856" width="12.140625" style="8" customWidth="1"/>
    <col min="14857" max="14857" width="11.7109375" style="8" customWidth="1"/>
    <col min="14858" max="14859" width="11.5703125" style="8" customWidth="1"/>
    <col min="14860" max="14860" width="12.5703125" style="8" customWidth="1"/>
    <col min="14861" max="14861" width="2.85546875" style="8" customWidth="1"/>
    <col min="14862" max="14862" width="10.42578125" style="8" customWidth="1"/>
    <col min="14863" max="14866" width="12.85546875" style="8" bestFit="1" customWidth="1"/>
    <col min="14867" max="14867" width="13.5703125" style="8" customWidth="1"/>
    <col min="14868" max="15109" width="9.140625" style="8"/>
    <col min="15110" max="15110" width="7.7109375" style="8" customWidth="1"/>
    <col min="15111" max="15111" width="35.5703125" style="8" customWidth="1"/>
    <col min="15112" max="15112" width="12.140625" style="8" customWidth="1"/>
    <col min="15113" max="15113" width="11.7109375" style="8" customWidth="1"/>
    <col min="15114" max="15115" width="11.5703125" style="8" customWidth="1"/>
    <col min="15116" max="15116" width="12.5703125" style="8" customWidth="1"/>
    <col min="15117" max="15117" width="2.85546875" style="8" customWidth="1"/>
    <col min="15118" max="15118" width="10.42578125" style="8" customWidth="1"/>
    <col min="15119" max="15122" width="12.85546875" style="8" bestFit="1" customWidth="1"/>
    <col min="15123" max="15123" width="13.5703125" style="8" customWidth="1"/>
    <col min="15124" max="15365" width="9.140625" style="8"/>
    <col min="15366" max="15366" width="7.7109375" style="8" customWidth="1"/>
    <col min="15367" max="15367" width="35.5703125" style="8" customWidth="1"/>
    <col min="15368" max="15368" width="12.140625" style="8" customWidth="1"/>
    <col min="15369" max="15369" width="11.7109375" style="8" customWidth="1"/>
    <col min="15370" max="15371" width="11.5703125" style="8" customWidth="1"/>
    <col min="15372" max="15372" width="12.5703125" style="8" customWidth="1"/>
    <col min="15373" max="15373" width="2.85546875" style="8" customWidth="1"/>
    <col min="15374" max="15374" width="10.42578125" style="8" customWidth="1"/>
    <col min="15375" max="15378" width="12.85546875" style="8" bestFit="1" customWidth="1"/>
    <col min="15379" max="15379" width="13.5703125" style="8" customWidth="1"/>
    <col min="15380" max="15621" width="9.140625" style="8"/>
    <col min="15622" max="15622" width="7.7109375" style="8" customWidth="1"/>
    <col min="15623" max="15623" width="35.5703125" style="8" customWidth="1"/>
    <col min="15624" max="15624" width="12.140625" style="8" customWidth="1"/>
    <col min="15625" max="15625" width="11.7109375" style="8" customWidth="1"/>
    <col min="15626" max="15627" width="11.5703125" style="8" customWidth="1"/>
    <col min="15628" max="15628" width="12.5703125" style="8" customWidth="1"/>
    <col min="15629" max="15629" width="2.85546875" style="8" customWidth="1"/>
    <col min="15630" max="15630" width="10.42578125" style="8" customWidth="1"/>
    <col min="15631" max="15634" width="12.85546875" style="8" bestFit="1" customWidth="1"/>
    <col min="15635" max="15635" width="13.5703125" style="8" customWidth="1"/>
    <col min="15636" max="15877" width="9.140625" style="8"/>
    <col min="15878" max="15878" width="7.7109375" style="8" customWidth="1"/>
    <col min="15879" max="15879" width="35.5703125" style="8" customWidth="1"/>
    <col min="15880" max="15880" width="12.140625" style="8" customWidth="1"/>
    <col min="15881" max="15881" width="11.7109375" style="8" customWidth="1"/>
    <col min="15882" max="15883" width="11.5703125" style="8" customWidth="1"/>
    <col min="15884" max="15884" width="12.5703125" style="8" customWidth="1"/>
    <col min="15885" max="15885" width="2.85546875" style="8" customWidth="1"/>
    <col min="15886" max="15886" width="10.42578125" style="8" customWidth="1"/>
    <col min="15887" max="15890" width="12.85546875" style="8" bestFit="1" customWidth="1"/>
    <col min="15891" max="15891" width="13.5703125" style="8" customWidth="1"/>
    <col min="15892" max="16133" width="9.140625" style="8"/>
    <col min="16134" max="16134" width="7.7109375" style="8" customWidth="1"/>
    <col min="16135" max="16135" width="35.5703125" style="8" customWidth="1"/>
    <col min="16136" max="16136" width="12.140625" style="8" customWidth="1"/>
    <col min="16137" max="16137" width="11.7109375" style="8" customWidth="1"/>
    <col min="16138" max="16139" width="11.5703125" style="8" customWidth="1"/>
    <col min="16140" max="16140" width="12.5703125" style="8" customWidth="1"/>
    <col min="16141" max="16141" width="2.85546875" style="8" customWidth="1"/>
    <col min="16142" max="16142" width="10.42578125" style="8" customWidth="1"/>
    <col min="16143" max="16146" width="12.85546875" style="8" bestFit="1" customWidth="1"/>
    <col min="16147" max="16147" width="13.5703125" style="8" customWidth="1"/>
    <col min="16148" max="16384" width="9.140625" style="8"/>
  </cols>
  <sheetData>
    <row r="4" spans="2:19" ht="12.75" customHeight="1" x14ac:dyDescent="0.25"/>
    <row r="5" spans="2:19" ht="12.75" customHeight="1" x14ac:dyDescent="0.25">
      <c r="D5" s="7"/>
      <c r="E5" s="7"/>
      <c r="F5" s="7"/>
      <c r="G5" s="7"/>
      <c r="H5" s="7"/>
    </row>
    <row r="6" spans="2:19" ht="15" customHeight="1" x14ac:dyDescent="0.25">
      <c r="B6" s="12"/>
      <c r="C6" s="186" t="s">
        <v>71</v>
      </c>
      <c r="D6" s="186"/>
      <c r="E6" s="186"/>
      <c r="F6" s="186"/>
      <c r="G6" s="186"/>
      <c r="H6" s="186"/>
      <c r="I6" s="172"/>
      <c r="J6" s="172"/>
      <c r="K6" s="172"/>
      <c r="L6" s="127"/>
      <c r="M6" s="127"/>
      <c r="N6" s="188"/>
    </row>
    <row r="7" spans="2:19" ht="12.75" customHeight="1" x14ac:dyDescent="0.25">
      <c r="B7" s="12"/>
      <c r="C7" s="143"/>
      <c r="D7" s="144"/>
      <c r="E7" s="144"/>
      <c r="F7" s="144"/>
      <c r="G7" s="144"/>
      <c r="H7" s="144"/>
      <c r="K7" s="127"/>
      <c r="L7" s="127"/>
      <c r="M7" s="127"/>
      <c r="N7" s="188"/>
    </row>
    <row r="8" spans="2:19" ht="12.75" customHeight="1" x14ac:dyDescent="0.25">
      <c r="B8" s="12"/>
      <c r="C8" s="33"/>
      <c r="D8" s="33"/>
      <c r="E8" s="33"/>
      <c r="F8" s="33"/>
      <c r="G8" s="33"/>
      <c r="I8" s="145"/>
      <c r="J8" s="145"/>
      <c r="K8" s="145"/>
      <c r="L8" s="145"/>
      <c r="M8" s="145" t="s">
        <v>49</v>
      </c>
      <c r="N8" s="146"/>
    </row>
    <row r="9" spans="2:19" ht="13.5" customHeight="1" x14ac:dyDescent="0.25">
      <c r="B9" s="12"/>
      <c r="C9" s="147" t="s">
        <v>50</v>
      </c>
      <c r="D9" s="148">
        <v>2006</v>
      </c>
      <c r="E9" s="148">
        <v>2007</v>
      </c>
      <c r="F9" s="148">
        <v>2008</v>
      </c>
      <c r="G9" s="148">
        <v>2009</v>
      </c>
      <c r="H9" s="148">
        <v>2010</v>
      </c>
      <c r="I9" s="148">
        <v>2011</v>
      </c>
      <c r="J9" s="148">
        <v>2012</v>
      </c>
      <c r="K9" s="148" t="s">
        <v>64</v>
      </c>
      <c r="L9" s="148" t="s">
        <v>65</v>
      </c>
      <c r="M9" s="149">
        <v>2015</v>
      </c>
      <c r="N9" s="150"/>
    </row>
    <row r="10" spans="2:19" ht="12.75" customHeight="1" x14ac:dyDescent="0.25">
      <c r="B10" s="12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</row>
    <row r="11" spans="2:19" ht="12.75" customHeight="1" x14ac:dyDescent="0.25">
      <c r="B11" s="12"/>
      <c r="C11" s="151" t="s">
        <v>51</v>
      </c>
      <c r="D11" s="151">
        <v>1287756.7</v>
      </c>
      <c r="E11" s="151">
        <v>1400405.5</v>
      </c>
      <c r="F11" s="151">
        <v>1458640.8</v>
      </c>
      <c r="G11" s="151">
        <v>1396727</v>
      </c>
      <c r="H11" s="151">
        <v>1358148.3</v>
      </c>
      <c r="I11" s="151">
        <v>1378493.5</v>
      </c>
      <c r="J11" s="151">
        <v>1418280.9</v>
      </c>
      <c r="K11" s="151">
        <v>1442485.8</v>
      </c>
      <c r="L11" s="151">
        <v>1480652.6</v>
      </c>
      <c r="M11" s="151">
        <v>1533894</v>
      </c>
      <c r="N11" s="151"/>
      <c r="O11" s="35"/>
      <c r="P11" s="35"/>
      <c r="Q11" s="35"/>
      <c r="R11" s="35"/>
    </row>
    <row r="12" spans="2:19" ht="12.75" customHeight="1" x14ac:dyDescent="0.25">
      <c r="B12" s="12"/>
      <c r="C12" s="151" t="s">
        <v>52</v>
      </c>
      <c r="D12" s="151">
        <v>864400.5</v>
      </c>
      <c r="E12" s="151">
        <v>912912.7</v>
      </c>
      <c r="F12" s="151">
        <v>861575.7</v>
      </c>
      <c r="G12" s="151">
        <v>793494</v>
      </c>
      <c r="H12" s="151">
        <v>760284</v>
      </c>
      <c r="I12" s="151">
        <v>777408.3</v>
      </c>
      <c r="J12" s="151">
        <v>788240.1</v>
      </c>
      <c r="K12" s="151">
        <v>765667.2</v>
      </c>
      <c r="L12" s="151">
        <v>801860</v>
      </c>
      <c r="M12" s="151">
        <v>840819.9</v>
      </c>
      <c r="N12" s="151"/>
      <c r="O12" s="35"/>
      <c r="P12" s="35"/>
      <c r="Q12" s="35"/>
      <c r="R12" s="35"/>
    </row>
    <row r="13" spans="2:19" ht="12.75" customHeight="1" x14ac:dyDescent="0.25">
      <c r="B13" s="12"/>
      <c r="C13" s="151" t="s">
        <v>53</v>
      </c>
      <c r="D13" s="151">
        <v>150898.20000000001</v>
      </c>
      <c r="E13" s="151">
        <v>173338.6</v>
      </c>
      <c r="F13" s="151">
        <v>173708.1</v>
      </c>
      <c r="G13" s="151">
        <v>174170.9</v>
      </c>
      <c r="H13" s="151">
        <v>174355.6</v>
      </c>
      <c r="I13" s="151">
        <v>172184.2</v>
      </c>
      <c r="J13" s="151">
        <v>175058.9</v>
      </c>
      <c r="K13" s="151">
        <v>178012.79999999999</v>
      </c>
      <c r="L13" s="151">
        <v>186876</v>
      </c>
      <c r="M13" s="151">
        <v>187990.1</v>
      </c>
      <c r="N13" s="151"/>
      <c r="O13" s="35"/>
      <c r="P13" s="35"/>
      <c r="Q13" s="35"/>
      <c r="R13" s="35"/>
    </row>
    <row r="14" spans="2:19" ht="31.5" customHeight="1" x14ac:dyDescent="0.25">
      <c r="B14" s="12"/>
      <c r="C14" s="152" t="s">
        <v>62</v>
      </c>
      <c r="D14" s="151">
        <v>369461.00401000003</v>
      </c>
      <c r="E14" s="151">
        <v>361323.12858902442</v>
      </c>
      <c r="F14" s="151">
        <v>379712.10715000954</v>
      </c>
      <c r="G14" s="151">
        <v>338664.41149789374</v>
      </c>
      <c r="H14" s="151">
        <v>353544.28968178347</v>
      </c>
      <c r="I14" s="151">
        <v>384575.6</v>
      </c>
      <c r="J14" s="151">
        <v>394808.2</v>
      </c>
      <c r="K14" s="151">
        <v>466187.7</v>
      </c>
      <c r="L14" s="151">
        <v>506493.4</v>
      </c>
      <c r="M14" s="151">
        <v>498818.6</v>
      </c>
      <c r="N14" s="151"/>
      <c r="O14" s="35"/>
      <c r="P14" s="35"/>
      <c r="Q14" s="35"/>
      <c r="R14" s="35"/>
    </row>
    <row r="15" spans="2:19" ht="12.75" customHeight="1" x14ac:dyDescent="0.25">
      <c r="B15" s="12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</row>
    <row r="16" spans="2:19" ht="12.75" customHeight="1" x14ac:dyDescent="0.25">
      <c r="B16" s="12"/>
      <c r="C16" s="147" t="s">
        <v>54</v>
      </c>
      <c r="D16" s="96">
        <f t="shared" ref="D16:J16" si="0">+D11+D12+D13+D14</f>
        <v>2672516.4040100006</v>
      </c>
      <c r="E16" s="96">
        <f t="shared" si="0"/>
        <v>2847979.9285890246</v>
      </c>
      <c r="F16" s="96">
        <f t="shared" si="0"/>
        <v>2873636.7071500095</v>
      </c>
      <c r="G16" s="96">
        <f t="shared" si="0"/>
        <v>2703056.3114978937</v>
      </c>
      <c r="H16" s="96">
        <f t="shared" si="0"/>
        <v>2646332.1896817833</v>
      </c>
      <c r="I16" s="96">
        <f t="shared" si="0"/>
        <v>2712661.6</v>
      </c>
      <c r="J16" s="96">
        <f t="shared" si="0"/>
        <v>2776388.1</v>
      </c>
      <c r="K16" s="96">
        <f t="shared" ref="K16:L16" si="1">+K11+K12+K13+K14</f>
        <v>2852353.5</v>
      </c>
      <c r="L16" s="96">
        <f t="shared" si="1"/>
        <v>2975882</v>
      </c>
      <c r="M16" s="96">
        <f t="shared" ref="M16" si="2">+M11+M12+M13+M14</f>
        <v>3061522.6</v>
      </c>
      <c r="N16" s="109"/>
      <c r="O16" s="153"/>
      <c r="P16" s="153"/>
      <c r="Q16" s="153"/>
      <c r="R16" s="153"/>
      <c r="S16" s="153"/>
    </row>
    <row r="17" spans="2:19" ht="12.75" customHeight="1" x14ac:dyDescent="0.25">
      <c r="B17" s="12"/>
      <c r="C17" s="154"/>
      <c r="D17" s="109"/>
      <c r="E17" s="109"/>
      <c r="F17" s="109"/>
      <c r="G17" s="109"/>
      <c r="H17" s="109"/>
      <c r="J17" s="127"/>
      <c r="K17" s="127"/>
      <c r="L17" s="127"/>
      <c r="M17" s="127"/>
      <c r="N17" s="188"/>
    </row>
    <row r="18" spans="2:19" ht="12.75" customHeight="1" x14ac:dyDescent="0.25">
      <c r="B18" s="12"/>
      <c r="C18" s="154"/>
      <c r="D18" s="109"/>
      <c r="E18" s="109"/>
      <c r="F18" s="109"/>
      <c r="G18" s="109"/>
      <c r="H18" s="109"/>
      <c r="J18" s="127"/>
      <c r="K18" s="127"/>
      <c r="L18" s="127"/>
      <c r="M18" s="127"/>
      <c r="N18" s="188"/>
    </row>
    <row r="19" spans="2:19" ht="12.75" customHeight="1" x14ac:dyDescent="0.25">
      <c r="B19" s="12"/>
      <c r="J19" s="127"/>
      <c r="K19" s="127"/>
      <c r="L19" s="127"/>
      <c r="M19" s="127"/>
      <c r="N19" s="188"/>
    </row>
    <row r="20" spans="2:19" ht="12.75" customHeight="1" x14ac:dyDescent="0.25">
      <c r="B20" s="12"/>
      <c r="J20" s="127"/>
      <c r="K20" s="127"/>
      <c r="L20" s="127"/>
      <c r="M20" s="127"/>
      <c r="N20" s="188"/>
    </row>
    <row r="21" spans="2:19" ht="12" customHeight="1" x14ac:dyDescent="0.25">
      <c r="B21" s="12"/>
      <c r="J21" s="127"/>
      <c r="K21" s="127"/>
      <c r="L21" s="127"/>
      <c r="M21" s="127"/>
      <c r="N21" s="188"/>
    </row>
    <row r="22" spans="2:19" ht="15.75" x14ac:dyDescent="0.25">
      <c r="B22" s="12"/>
      <c r="C22" s="184" t="s">
        <v>72</v>
      </c>
      <c r="D22" s="184"/>
      <c r="E22" s="184"/>
      <c r="F22" s="184"/>
      <c r="G22" s="184"/>
      <c r="H22" s="184"/>
      <c r="I22" s="172"/>
      <c r="J22" s="127"/>
      <c r="K22" s="127"/>
      <c r="L22" s="127"/>
      <c r="M22" s="127"/>
      <c r="N22" s="188"/>
    </row>
    <row r="23" spans="2:19" ht="12" customHeight="1" x14ac:dyDescent="0.25">
      <c r="B23" s="12"/>
      <c r="C23" s="2"/>
      <c r="D23" s="2"/>
      <c r="E23" s="2"/>
      <c r="F23" s="2"/>
      <c r="G23" s="2"/>
      <c r="H23" s="2"/>
      <c r="J23" s="127"/>
      <c r="K23" s="127"/>
      <c r="L23" s="127"/>
      <c r="M23" s="127"/>
      <c r="N23" s="188"/>
    </row>
    <row r="24" spans="2:19" ht="12.75" customHeight="1" x14ac:dyDescent="0.25">
      <c r="B24" s="12"/>
      <c r="C24" s="61"/>
      <c r="D24" s="61"/>
      <c r="E24" s="61"/>
      <c r="F24" s="61"/>
      <c r="G24" s="61"/>
      <c r="H24" s="77"/>
      <c r="J24" s="127"/>
      <c r="K24" s="127"/>
      <c r="L24" s="127"/>
      <c r="M24" s="127"/>
      <c r="N24" s="188"/>
    </row>
    <row r="25" spans="2:19" ht="13.5" customHeight="1" x14ac:dyDescent="0.25">
      <c r="B25" s="12"/>
      <c r="C25" s="155" t="s">
        <v>50</v>
      </c>
      <c r="D25" s="148">
        <v>2006</v>
      </c>
      <c r="E25" s="148">
        <v>2007</v>
      </c>
      <c r="F25" s="148">
        <v>2008</v>
      </c>
      <c r="G25" s="148">
        <v>2009</v>
      </c>
      <c r="H25" s="148">
        <v>2010</v>
      </c>
      <c r="I25" s="148">
        <v>2011</v>
      </c>
      <c r="J25" s="148">
        <v>2012</v>
      </c>
      <c r="K25" s="148" t="s">
        <v>64</v>
      </c>
      <c r="L25" s="148" t="s">
        <v>65</v>
      </c>
      <c r="M25" s="149">
        <v>2015</v>
      </c>
      <c r="N25" s="150"/>
      <c r="O25" s="6"/>
      <c r="P25" s="6"/>
      <c r="Q25" s="6"/>
      <c r="R25" s="6"/>
      <c r="S25" s="23"/>
    </row>
    <row r="26" spans="2:19" ht="12.75" customHeight="1" x14ac:dyDescent="0.25">
      <c r="B26" s="12"/>
      <c r="C26" s="61"/>
      <c r="D26" s="61"/>
      <c r="E26" s="61"/>
      <c r="F26" s="61"/>
      <c r="G26" s="61"/>
    </row>
    <row r="27" spans="2:19" ht="12.75" customHeight="1" x14ac:dyDescent="0.25">
      <c r="B27" s="12"/>
      <c r="C27" s="151" t="s">
        <v>51</v>
      </c>
      <c r="D27" s="151">
        <v>48.2</v>
      </c>
      <c r="E27" s="151">
        <v>49.2</v>
      </c>
      <c r="F27" s="151">
        <v>50.8</v>
      </c>
      <c r="G27" s="151">
        <v>51.7</v>
      </c>
      <c r="H27" s="151">
        <v>51.3</v>
      </c>
      <c r="I27" s="151">
        <v>50.8</v>
      </c>
      <c r="J27" s="151">
        <v>51.1</v>
      </c>
      <c r="K27" s="151">
        <v>50.6</v>
      </c>
      <c r="L27" s="151">
        <v>49.8</v>
      </c>
      <c r="M27" s="151">
        <v>50.1</v>
      </c>
      <c r="N27" s="151"/>
      <c r="O27" s="53"/>
      <c r="P27" s="53"/>
      <c r="Q27" s="53"/>
      <c r="R27" s="53"/>
      <c r="S27" s="53"/>
    </row>
    <row r="28" spans="2:19" ht="12.75" customHeight="1" x14ac:dyDescent="0.25">
      <c r="B28" s="12"/>
      <c r="C28" s="151" t="s">
        <v>52</v>
      </c>
      <c r="D28" s="151">
        <v>32.299999999999997</v>
      </c>
      <c r="E28" s="151">
        <v>32.1</v>
      </c>
      <c r="F28" s="151">
        <v>30</v>
      </c>
      <c r="G28" s="151">
        <v>29.4</v>
      </c>
      <c r="H28" s="151">
        <v>28.7</v>
      </c>
      <c r="I28" s="151">
        <v>28.7</v>
      </c>
      <c r="J28" s="151">
        <v>28.4</v>
      </c>
      <c r="K28" s="151">
        <v>26.8</v>
      </c>
      <c r="L28" s="151">
        <v>26.9</v>
      </c>
      <c r="M28" s="151">
        <v>27.5</v>
      </c>
      <c r="N28" s="151"/>
      <c r="O28" s="53"/>
      <c r="P28" s="53"/>
      <c r="Q28" s="53"/>
      <c r="R28" s="53"/>
      <c r="S28" s="53"/>
    </row>
    <row r="29" spans="2:19" ht="12.75" customHeight="1" x14ac:dyDescent="0.25">
      <c r="B29" s="12"/>
      <c r="C29" s="151" t="s">
        <v>53</v>
      </c>
      <c r="D29" s="151">
        <v>5.6</v>
      </c>
      <c r="E29" s="151">
        <v>6.0774555784888324</v>
      </c>
      <c r="F29" s="151">
        <v>6.0088737258313536</v>
      </c>
      <c r="G29" s="151">
        <v>6.4</v>
      </c>
      <c r="H29" s="151">
        <v>6.6</v>
      </c>
      <c r="I29" s="151">
        <v>6.3</v>
      </c>
      <c r="J29" s="151">
        <v>6.3</v>
      </c>
      <c r="K29" s="151">
        <v>6.2</v>
      </c>
      <c r="L29" s="151">
        <v>6.3</v>
      </c>
      <c r="M29" s="151">
        <v>6.1</v>
      </c>
      <c r="N29" s="151"/>
      <c r="O29" s="53"/>
      <c r="P29" s="53"/>
      <c r="Q29" s="53"/>
      <c r="R29" s="53"/>
      <c r="S29" s="53"/>
    </row>
    <row r="30" spans="2:19" ht="28.5" customHeight="1" x14ac:dyDescent="0.25">
      <c r="B30" s="12"/>
      <c r="C30" s="152" t="s">
        <v>57</v>
      </c>
      <c r="D30" s="151">
        <v>13.824460955218518</v>
      </c>
      <c r="E30" s="151">
        <v>12.686996653895296</v>
      </c>
      <c r="F30" s="151">
        <v>13.197130613368675</v>
      </c>
      <c r="G30" s="151">
        <v>12.5</v>
      </c>
      <c r="H30" s="151">
        <v>13.4</v>
      </c>
      <c r="I30" s="151">
        <v>14.2</v>
      </c>
      <c r="J30" s="151">
        <v>14.2</v>
      </c>
      <c r="K30" s="151">
        <v>16.3</v>
      </c>
      <c r="L30" s="151">
        <v>17</v>
      </c>
      <c r="M30" s="151">
        <v>16.3</v>
      </c>
      <c r="N30" s="151"/>
      <c r="O30" s="53"/>
      <c r="P30" s="53"/>
      <c r="Q30" s="53"/>
      <c r="R30" s="53"/>
      <c r="S30" s="53"/>
    </row>
    <row r="31" spans="2:19" ht="12.75" customHeight="1" x14ac:dyDescent="0.25">
      <c r="B31" s="12"/>
      <c r="C31" s="151"/>
      <c r="D31" s="1"/>
      <c r="E31" s="1"/>
      <c r="F31" s="1"/>
      <c r="G31" s="1"/>
      <c r="H31" s="36"/>
      <c r="I31" s="36"/>
      <c r="J31" s="36"/>
      <c r="K31" s="36"/>
      <c r="L31" s="36"/>
      <c r="M31" s="36"/>
    </row>
    <row r="32" spans="2:19" ht="12.75" customHeight="1" x14ac:dyDescent="0.25">
      <c r="B32" s="12"/>
      <c r="C32" s="147" t="s">
        <v>54</v>
      </c>
      <c r="D32" s="156">
        <f t="shared" ref="D32:J32" si="3">SUM(D27:D30)</f>
        <v>99.924460955218507</v>
      </c>
      <c r="E32" s="156">
        <f t="shared" si="3"/>
        <v>100.06445223238414</v>
      </c>
      <c r="F32" s="156">
        <f t="shared" si="3"/>
        <v>100.00600433920002</v>
      </c>
      <c r="G32" s="156">
        <f t="shared" si="3"/>
        <v>100</v>
      </c>
      <c r="H32" s="156">
        <f t="shared" si="3"/>
        <v>100</v>
      </c>
      <c r="I32" s="156">
        <f t="shared" si="3"/>
        <v>100</v>
      </c>
      <c r="J32" s="156">
        <f t="shared" si="3"/>
        <v>100</v>
      </c>
      <c r="K32" s="156">
        <f t="shared" ref="K32:L32" si="4">SUM(K27:K30)</f>
        <v>99.9</v>
      </c>
      <c r="L32" s="156">
        <f t="shared" si="4"/>
        <v>99.999999999999986</v>
      </c>
      <c r="M32" s="156">
        <f t="shared" ref="M32" si="5">SUM(M27:M30)</f>
        <v>99.999999999999986</v>
      </c>
      <c r="N32" s="157"/>
      <c r="O32" s="53"/>
      <c r="P32" s="53"/>
      <c r="Q32" s="53"/>
      <c r="R32" s="53"/>
      <c r="S32" s="53"/>
    </row>
    <row r="33" spans="2:19" ht="12.75" customHeight="1" x14ac:dyDescent="0.25">
      <c r="B33" s="12"/>
      <c r="C33" s="61"/>
      <c r="D33" s="61"/>
      <c r="E33" s="61"/>
      <c r="F33" s="61"/>
      <c r="G33" s="61"/>
      <c r="H33" s="61"/>
      <c r="P33" s="14"/>
    </row>
    <row r="34" spans="2:19" ht="12.75" customHeight="1" x14ac:dyDescent="0.25">
      <c r="B34" s="12"/>
      <c r="C34" s="61"/>
      <c r="D34" s="61"/>
      <c r="E34" s="61"/>
      <c r="F34" s="61"/>
      <c r="G34" s="61"/>
      <c r="H34" s="61"/>
      <c r="P34" s="14"/>
    </row>
    <row r="35" spans="2:19" ht="12.75" customHeight="1" x14ac:dyDescent="0.25">
      <c r="B35" s="12"/>
      <c r="D35" s="61"/>
      <c r="E35" s="61"/>
      <c r="F35" s="61"/>
      <c r="G35" s="61"/>
      <c r="H35" s="61"/>
      <c r="P35" s="14"/>
    </row>
    <row r="36" spans="2:19" ht="12.75" customHeight="1" x14ac:dyDescent="0.25">
      <c r="B36" s="12"/>
      <c r="C36" s="61"/>
      <c r="D36" s="61"/>
      <c r="E36" s="61"/>
      <c r="F36" s="61"/>
      <c r="G36" s="61"/>
      <c r="H36" s="61"/>
      <c r="P36" s="14"/>
    </row>
    <row r="37" spans="2:19" ht="12.75" customHeight="1" x14ac:dyDescent="0.25">
      <c r="B37" s="12"/>
      <c r="C37" s="61"/>
      <c r="D37" s="61"/>
      <c r="E37" s="61"/>
      <c r="F37" s="61"/>
      <c r="G37" s="61"/>
      <c r="H37" s="61"/>
      <c r="P37" s="14"/>
    </row>
    <row r="38" spans="2:19" ht="15" customHeight="1" x14ac:dyDescent="0.25">
      <c r="B38" s="12"/>
      <c r="C38" s="169" t="s">
        <v>74</v>
      </c>
      <c r="D38" s="169"/>
      <c r="E38" s="169"/>
      <c r="F38" s="169"/>
      <c r="G38" s="169"/>
      <c r="H38" s="169"/>
      <c r="P38" s="14"/>
    </row>
    <row r="39" spans="2:19" ht="12.75" customHeight="1" x14ac:dyDescent="0.25">
      <c r="B39" s="12"/>
      <c r="C39" s="2"/>
      <c r="D39" s="2"/>
      <c r="E39" s="2"/>
      <c r="F39" s="2"/>
      <c r="G39" s="2"/>
      <c r="H39" s="2"/>
      <c r="P39" s="14"/>
    </row>
    <row r="40" spans="2:19" ht="12.75" customHeight="1" x14ac:dyDescent="0.25">
      <c r="B40" s="12"/>
      <c r="C40" s="158"/>
      <c r="D40" s="77"/>
      <c r="E40" s="77"/>
      <c r="F40" s="77"/>
      <c r="G40" s="77"/>
      <c r="H40" s="77"/>
      <c r="P40" s="14"/>
    </row>
    <row r="41" spans="2:19" ht="12.75" customHeight="1" x14ac:dyDescent="0.25">
      <c r="B41" s="12"/>
      <c r="C41" s="2" t="s">
        <v>50</v>
      </c>
      <c r="D41" s="30"/>
      <c r="E41" s="185"/>
      <c r="F41" s="185"/>
      <c r="G41" s="185"/>
      <c r="H41" s="185"/>
      <c r="I41" s="185"/>
      <c r="J41" s="159"/>
      <c r="K41" s="159"/>
      <c r="L41" s="159"/>
      <c r="M41" s="159"/>
      <c r="P41" s="14"/>
    </row>
    <row r="42" spans="2:19" ht="12.75" customHeight="1" x14ac:dyDescent="0.25">
      <c r="B42" s="12"/>
      <c r="C42" s="77"/>
      <c r="D42" s="77"/>
      <c r="E42" s="160">
        <v>2007</v>
      </c>
      <c r="F42" s="160">
        <v>2008</v>
      </c>
      <c r="G42" s="160">
        <v>2009</v>
      </c>
      <c r="H42" s="160">
        <v>2010</v>
      </c>
      <c r="I42" s="160">
        <v>2011</v>
      </c>
      <c r="J42" s="160">
        <v>2012</v>
      </c>
      <c r="K42" s="160" t="s">
        <v>64</v>
      </c>
      <c r="L42" s="160" t="s">
        <v>65</v>
      </c>
      <c r="M42" s="161" t="s">
        <v>73</v>
      </c>
      <c r="N42" s="162"/>
      <c r="P42" s="163"/>
      <c r="Q42" s="163"/>
      <c r="R42" s="163"/>
      <c r="S42" s="163"/>
    </row>
    <row r="43" spans="2:19" ht="12.75" customHeight="1" x14ac:dyDescent="0.25">
      <c r="B43" s="12"/>
      <c r="C43" s="61"/>
      <c r="D43" s="61"/>
      <c r="E43" s="125"/>
      <c r="F43" s="125"/>
      <c r="G43" s="125"/>
      <c r="H43" s="125"/>
      <c r="I43" s="125"/>
      <c r="J43" s="125"/>
      <c r="K43" s="125"/>
      <c r="L43" s="125"/>
      <c r="M43" s="125"/>
      <c r="N43" s="125"/>
    </row>
    <row r="44" spans="2:19" ht="12.75" customHeight="1" x14ac:dyDescent="0.25">
      <c r="B44" s="12"/>
      <c r="C44" s="151" t="s">
        <v>51</v>
      </c>
      <c r="D44" s="61"/>
      <c r="E44" s="164">
        <v>8.7476772592214047</v>
      </c>
      <c r="F44" s="164">
        <v>4.1584598175314227</v>
      </c>
      <c r="G44" s="164">
        <v>-4.2446228022690775</v>
      </c>
      <c r="H44" s="164">
        <v>-2.7620787741627311</v>
      </c>
      <c r="I44" s="164">
        <v>1.498010195204742</v>
      </c>
      <c r="J44" s="164">
        <v>2.8862958004517196</v>
      </c>
      <c r="K44" s="164">
        <v>1.7</v>
      </c>
      <c r="L44" s="164">
        <v>2.6</v>
      </c>
      <c r="M44" s="164">
        <v>3.6</v>
      </c>
      <c r="N44" s="164"/>
      <c r="P44" s="165"/>
      <c r="Q44" s="165"/>
      <c r="R44" s="165"/>
      <c r="S44" s="165"/>
    </row>
    <row r="45" spans="2:19" ht="12.75" customHeight="1" x14ac:dyDescent="0.25">
      <c r="B45" s="12"/>
      <c r="C45" s="151" t="s">
        <v>52</v>
      </c>
      <c r="D45" s="61"/>
      <c r="E45" s="164">
        <v>5.6122364575217176</v>
      </c>
      <c r="F45" s="164">
        <v>-5.6234292720432109</v>
      </c>
      <c r="G45" s="164">
        <v>-7.9019986287914037</v>
      </c>
      <c r="H45" s="164">
        <v>-4.1852868452691609</v>
      </c>
      <c r="I45" s="164">
        <v>2.2523556986599829</v>
      </c>
      <c r="J45" s="164">
        <v>1.3933218876104121</v>
      </c>
      <c r="K45" s="164">
        <v>-2.9</v>
      </c>
      <c r="L45" s="164">
        <v>4.7</v>
      </c>
      <c r="M45" s="164">
        <v>4.9000000000000004</v>
      </c>
      <c r="N45" s="164"/>
      <c r="P45" s="165"/>
      <c r="Q45" s="165"/>
      <c r="R45" s="165"/>
      <c r="S45" s="165"/>
    </row>
    <row r="46" spans="2:19" ht="12.75" customHeight="1" x14ac:dyDescent="0.25">
      <c r="B46" s="12"/>
      <c r="C46" s="151" t="s">
        <v>53</v>
      </c>
      <c r="D46" s="61"/>
      <c r="E46" s="164">
        <v>14.871217814394072</v>
      </c>
      <c r="F46" s="164">
        <v>0.21316659993793508</v>
      </c>
      <c r="G46" s="164">
        <v>0.26642396065584251</v>
      </c>
      <c r="H46" s="164">
        <v>0.10604526933030911</v>
      </c>
      <c r="I46" s="164">
        <v>-1.245385866585309</v>
      </c>
      <c r="J46" s="164">
        <v>1.6695492385480009</v>
      </c>
      <c r="K46" s="164">
        <v>1.7</v>
      </c>
      <c r="L46" s="164">
        <v>5</v>
      </c>
      <c r="M46" s="164">
        <v>0.6</v>
      </c>
      <c r="N46" s="164"/>
      <c r="P46" s="165"/>
      <c r="Q46" s="165"/>
      <c r="R46" s="165"/>
      <c r="S46" s="165"/>
    </row>
    <row r="47" spans="2:19" ht="12.75" customHeight="1" x14ac:dyDescent="0.25">
      <c r="B47" s="12"/>
      <c r="C47" s="151" t="s">
        <v>55</v>
      </c>
      <c r="D47" s="61"/>
      <c r="E47" s="164">
        <v>-2.2026344682253267</v>
      </c>
      <c r="F47" s="164">
        <v>5.0893444415790725</v>
      </c>
      <c r="G47" s="164">
        <v>-10.81021512856303</v>
      </c>
      <c r="H47" s="164">
        <v>4.3936940755235696</v>
      </c>
      <c r="I47" s="164">
        <v>8.7772059184287912</v>
      </c>
      <c r="J47" s="164">
        <v>2.6607512281070456</v>
      </c>
      <c r="K47" s="164">
        <v>18.100000000000001</v>
      </c>
      <c r="L47" s="164">
        <v>8.6</v>
      </c>
      <c r="M47" s="164">
        <v>-1.5</v>
      </c>
      <c r="N47" s="164"/>
      <c r="P47" s="165"/>
      <c r="Q47" s="165"/>
      <c r="R47" s="165"/>
      <c r="S47" s="165"/>
    </row>
    <row r="48" spans="2:19" ht="12.75" customHeight="1" x14ac:dyDescent="0.25">
      <c r="B48" s="12"/>
      <c r="C48" s="151"/>
      <c r="D48" s="61"/>
      <c r="E48" s="164"/>
      <c r="F48" s="164"/>
      <c r="G48" s="164"/>
      <c r="H48" s="164"/>
      <c r="I48" s="164"/>
      <c r="J48" s="164"/>
      <c r="K48" s="164"/>
      <c r="L48" s="164"/>
      <c r="M48" s="164"/>
      <c r="N48" s="164"/>
    </row>
    <row r="49" spans="2:19" ht="12.75" customHeight="1" x14ac:dyDescent="0.25">
      <c r="B49" s="12"/>
      <c r="C49" s="147" t="s">
        <v>54</v>
      </c>
      <c r="D49" s="166"/>
      <c r="E49" s="167">
        <f>E16/D16*100-100</f>
        <v>6.5654797970836825</v>
      </c>
      <c r="F49" s="167">
        <f t="shared" ref="F49:M49" si="6">F16/E16*100-100</f>
        <v>0.90087638271019443</v>
      </c>
      <c r="G49" s="167">
        <f t="shared" si="6"/>
        <v>-5.9360459597306772</v>
      </c>
      <c r="H49" s="167">
        <f t="shared" si="6"/>
        <v>-2.0985179470669948</v>
      </c>
      <c r="I49" s="167">
        <f t="shared" si="6"/>
        <v>2.5064657633247833</v>
      </c>
      <c r="J49" s="167">
        <f t="shared" si="6"/>
        <v>2.3492240978380892</v>
      </c>
      <c r="K49" s="167">
        <f t="shared" si="6"/>
        <v>2.7361232386783314</v>
      </c>
      <c r="L49" s="167">
        <f t="shared" si="6"/>
        <v>4.3307570397568327</v>
      </c>
      <c r="M49" s="167">
        <f t="shared" si="6"/>
        <v>2.8778224405403137</v>
      </c>
      <c r="N49" s="168"/>
      <c r="P49" s="165"/>
      <c r="Q49" s="165"/>
      <c r="R49" s="165"/>
      <c r="S49" s="165"/>
    </row>
    <row r="50" spans="2:19" ht="12.75" customHeight="1" x14ac:dyDescent="0.25"/>
    <row r="51" spans="2:19" x14ac:dyDescent="0.25">
      <c r="C51" s="175" t="s">
        <v>42</v>
      </c>
      <c r="D51" s="176"/>
    </row>
    <row r="56" spans="2:19" x14ac:dyDescent="0.25">
      <c r="B56" s="54"/>
      <c r="C56" s="54"/>
      <c r="D56" s="55"/>
      <c r="E56" s="55"/>
      <c r="F56" s="55"/>
      <c r="G56" s="55"/>
      <c r="H56" s="55"/>
      <c r="I56" s="55"/>
    </row>
    <row r="57" spans="2:19" x14ac:dyDescent="0.25">
      <c r="B57" s="57"/>
      <c r="C57" s="57"/>
      <c r="D57" s="57"/>
      <c r="E57" s="57"/>
      <c r="F57" s="57"/>
      <c r="G57" s="57"/>
      <c r="H57" s="57"/>
      <c r="I57" s="141"/>
      <c r="J57" s="141"/>
      <c r="K57" s="141"/>
      <c r="L57" s="141"/>
      <c r="M57" s="141"/>
      <c r="N57" s="189"/>
    </row>
  </sheetData>
  <mergeCells count="5">
    <mergeCell ref="C51:D51"/>
    <mergeCell ref="C38:H38"/>
    <mergeCell ref="C22:I22"/>
    <mergeCell ref="E41:I41"/>
    <mergeCell ref="C6:K6"/>
  </mergeCells>
  <pageMargins left="0.7" right="0.7" top="0.75" bottom="0.75" header="0.3" footer="0.3"/>
  <pageSetup scale="45" orientation="portrait" r:id="rId1"/>
  <colBreaks count="1" manualBreakCount="1">
    <brk id="14" max="1048575" man="1"/>
  </colBreaks>
  <ignoredErrors>
    <ignoredError sqref="M42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7:I27"/>
  <sheetViews>
    <sheetView view="pageBreakPreview" zoomScale="60" zoomScaleNormal="100" workbookViewId="0">
      <selection activeCell="L43" sqref="L43"/>
    </sheetView>
  </sheetViews>
  <sheetFormatPr defaultRowHeight="15" x14ac:dyDescent="0.25"/>
  <cols>
    <col min="4" max="4" width="9.5703125" bestFit="1" customWidth="1"/>
  </cols>
  <sheetData>
    <row r="27" spans="4:9" x14ac:dyDescent="0.25">
      <c r="D27" s="3">
        <v>2665.3</v>
      </c>
      <c r="E27" s="3">
        <v>3.5</v>
      </c>
      <c r="F27" s="3">
        <v>47415</v>
      </c>
      <c r="G27" s="3"/>
      <c r="H27" s="3">
        <v>2485.8000000000002</v>
      </c>
      <c r="I27" s="3">
        <v>1.2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C67"/>
  <sheetViews>
    <sheetView zoomScaleNormal="100" zoomScaleSheetLayoutView="90" workbookViewId="0">
      <selection activeCell="I4" sqref="I4"/>
    </sheetView>
  </sheetViews>
  <sheetFormatPr defaultRowHeight="15" x14ac:dyDescent="0.25"/>
  <cols>
    <col min="1" max="1" width="9.140625" style="8"/>
    <col min="2" max="2" width="9.5703125" style="7" customWidth="1"/>
    <col min="3" max="3" width="9.5703125" style="8" customWidth="1"/>
    <col min="4" max="4" width="13.42578125" style="8" customWidth="1"/>
    <col min="5" max="5" width="17.5703125" style="8" customWidth="1"/>
    <col min="6" max="6" width="14.42578125" style="8" customWidth="1"/>
    <col min="7" max="7" width="1.5703125" style="8" hidden="1" customWidth="1"/>
    <col min="8" max="8" width="15.140625" style="8" customWidth="1"/>
    <col min="9" max="9" width="31.7109375" style="8" customWidth="1"/>
    <col min="10" max="10" width="25.85546875" style="7" customWidth="1"/>
    <col min="21" max="63" width="9.140625" style="7"/>
    <col min="64" max="64" width="10" style="11" customWidth="1"/>
    <col min="65" max="65" width="14.7109375" style="11" customWidth="1"/>
    <col min="66" max="67" width="11" style="11" bestFit="1" customWidth="1"/>
    <col min="68" max="68" width="11" style="11" customWidth="1"/>
    <col min="69" max="69" width="11.140625" style="11" bestFit="1" customWidth="1"/>
    <col min="70" max="70" width="10.28515625" style="11" bestFit="1" customWidth="1"/>
    <col min="71" max="72" width="9.140625" style="11"/>
    <col min="73" max="81" width="9.140625" style="7"/>
    <col min="82" max="258" width="9.140625" style="8"/>
    <col min="259" max="259" width="7.7109375" style="8" customWidth="1"/>
    <col min="260" max="260" width="9.5703125" style="8" customWidth="1"/>
    <col min="261" max="261" width="13.42578125" style="8" customWidth="1"/>
    <col min="262" max="262" width="17.5703125" style="8" customWidth="1"/>
    <col min="263" max="263" width="14.42578125" style="8" customWidth="1"/>
    <col min="264" max="264" width="0" style="8" hidden="1" customWidth="1"/>
    <col min="265" max="265" width="15.140625" style="8" customWidth="1"/>
    <col min="266" max="266" width="18.85546875" style="8" customWidth="1"/>
    <col min="267" max="267" width="10" style="8" customWidth="1"/>
    <col min="268" max="268" width="14.7109375" style="8" customWidth="1"/>
    <col min="269" max="270" width="11" style="8" bestFit="1" customWidth="1"/>
    <col min="271" max="271" width="11" style="8" customWidth="1"/>
    <col min="272" max="272" width="11.140625" style="8" bestFit="1" customWidth="1"/>
    <col min="273" max="273" width="10.28515625" style="8" bestFit="1" customWidth="1"/>
    <col min="274" max="514" width="9.140625" style="8"/>
    <col min="515" max="515" width="7.7109375" style="8" customWidth="1"/>
    <col min="516" max="516" width="9.5703125" style="8" customWidth="1"/>
    <col min="517" max="517" width="13.42578125" style="8" customWidth="1"/>
    <col min="518" max="518" width="17.5703125" style="8" customWidth="1"/>
    <col min="519" max="519" width="14.42578125" style="8" customWidth="1"/>
    <col min="520" max="520" width="0" style="8" hidden="1" customWidth="1"/>
    <col min="521" max="521" width="15.140625" style="8" customWidth="1"/>
    <col min="522" max="522" width="18.85546875" style="8" customWidth="1"/>
    <col min="523" max="523" width="10" style="8" customWidth="1"/>
    <col min="524" max="524" width="14.7109375" style="8" customWidth="1"/>
    <col min="525" max="526" width="11" style="8" bestFit="1" customWidth="1"/>
    <col min="527" max="527" width="11" style="8" customWidth="1"/>
    <col min="528" max="528" width="11.140625" style="8" bestFit="1" customWidth="1"/>
    <col min="529" max="529" width="10.28515625" style="8" bestFit="1" customWidth="1"/>
    <col min="530" max="770" width="9.140625" style="8"/>
    <col min="771" max="771" width="7.7109375" style="8" customWidth="1"/>
    <col min="772" max="772" width="9.5703125" style="8" customWidth="1"/>
    <col min="773" max="773" width="13.42578125" style="8" customWidth="1"/>
    <col min="774" max="774" width="17.5703125" style="8" customWidth="1"/>
    <col min="775" max="775" width="14.42578125" style="8" customWidth="1"/>
    <col min="776" max="776" width="0" style="8" hidden="1" customWidth="1"/>
    <col min="777" max="777" width="15.140625" style="8" customWidth="1"/>
    <col min="778" max="778" width="18.85546875" style="8" customWidth="1"/>
    <col min="779" max="779" width="10" style="8" customWidth="1"/>
    <col min="780" max="780" width="14.7109375" style="8" customWidth="1"/>
    <col min="781" max="782" width="11" style="8" bestFit="1" customWidth="1"/>
    <col min="783" max="783" width="11" style="8" customWidth="1"/>
    <col min="784" max="784" width="11.140625" style="8" bestFit="1" customWidth="1"/>
    <col min="785" max="785" width="10.28515625" style="8" bestFit="1" customWidth="1"/>
    <col min="786" max="1026" width="9.140625" style="8"/>
    <col min="1027" max="1027" width="7.7109375" style="8" customWidth="1"/>
    <col min="1028" max="1028" width="9.5703125" style="8" customWidth="1"/>
    <col min="1029" max="1029" width="13.42578125" style="8" customWidth="1"/>
    <col min="1030" max="1030" width="17.5703125" style="8" customWidth="1"/>
    <col min="1031" max="1031" width="14.42578125" style="8" customWidth="1"/>
    <col min="1032" max="1032" width="0" style="8" hidden="1" customWidth="1"/>
    <col min="1033" max="1033" width="15.140625" style="8" customWidth="1"/>
    <col min="1034" max="1034" width="18.85546875" style="8" customWidth="1"/>
    <col min="1035" max="1035" width="10" style="8" customWidth="1"/>
    <col min="1036" max="1036" width="14.7109375" style="8" customWidth="1"/>
    <col min="1037" max="1038" width="11" style="8" bestFit="1" customWidth="1"/>
    <col min="1039" max="1039" width="11" style="8" customWidth="1"/>
    <col min="1040" max="1040" width="11.140625" style="8" bestFit="1" customWidth="1"/>
    <col min="1041" max="1041" width="10.28515625" style="8" bestFit="1" customWidth="1"/>
    <col min="1042" max="1282" width="9.140625" style="8"/>
    <col min="1283" max="1283" width="7.7109375" style="8" customWidth="1"/>
    <col min="1284" max="1284" width="9.5703125" style="8" customWidth="1"/>
    <col min="1285" max="1285" width="13.42578125" style="8" customWidth="1"/>
    <col min="1286" max="1286" width="17.5703125" style="8" customWidth="1"/>
    <col min="1287" max="1287" width="14.42578125" style="8" customWidth="1"/>
    <col min="1288" max="1288" width="0" style="8" hidden="1" customWidth="1"/>
    <col min="1289" max="1289" width="15.140625" style="8" customWidth="1"/>
    <col min="1290" max="1290" width="18.85546875" style="8" customWidth="1"/>
    <col min="1291" max="1291" width="10" style="8" customWidth="1"/>
    <col min="1292" max="1292" width="14.7109375" style="8" customWidth="1"/>
    <col min="1293" max="1294" width="11" style="8" bestFit="1" customWidth="1"/>
    <col min="1295" max="1295" width="11" style="8" customWidth="1"/>
    <col min="1296" max="1296" width="11.140625" style="8" bestFit="1" customWidth="1"/>
    <col min="1297" max="1297" width="10.28515625" style="8" bestFit="1" customWidth="1"/>
    <col min="1298" max="1538" width="9.140625" style="8"/>
    <col min="1539" max="1539" width="7.7109375" style="8" customWidth="1"/>
    <col min="1540" max="1540" width="9.5703125" style="8" customWidth="1"/>
    <col min="1541" max="1541" width="13.42578125" style="8" customWidth="1"/>
    <col min="1542" max="1542" width="17.5703125" style="8" customWidth="1"/>
    <col min="1543" max="1543" width="14.42578125" style="8" customWidth="1"/>
    <col min="1544" max="1544" width="0" style="8" hidden="1" customWidth="1"/>
    <col min="1545" max="1545" width="15.140625" style="8" customWidth="1"/>
    <col min="1546" max="1546" width="18.85546875" style="8" customWidth="1"/>
    <col min="1547" max="1547" width="10" style="8" customWidth="1"/>
    <col min="1548" max="1548" width="14.7109375" style="8" customWidth="1"/>
    <col min="1549" max="1550" width="11" style="8" bestFit="1" customWidth="1"/>
    <col min="1551" max="1551" width="11" style="8" customWidth="1"/>
    <col min="1552" max="1552" width="11.140625" style="8" bestFit="1" customWidth="1"/>
    <col min="1553" max="1553" width="10.28515625" style="8" bestFit="1" customWidth="1"/>
    <col min="1554" max="1794" width="9.140625" style="8"/>
    <col min="1795" max="1795" width="7.7109375" style="8" customWidth="1"/>
    <col min="1796" max="1796" width="9.5703125" style="8" customWidth="1"/>
    <col min="1797" max="1797" width="13.42578125" style="8" customWidth="1"/>
    <col min="1798" max="1798" width="17.5703125" style="8" customWidth="1"/>
    <col min="1799" max="1799" width="14.42578125" style="8" customWidth="1"/>
    <col min="1800" max="1800" width="0" style="8" hidden="1" customWidth="1"/>
    <col min="1801" max="1801" width="15.140625" style="8" customWidth="1"/>
    <col min="1802" max="1802" width="18.85546875" style="8" customWidth="1"/>
    <col min="1803" max="1803" width="10" style="8" customWidth="1"/>
    <col min="1804" max="1804" width="14.7109375" style="8" customWidth="1"/>
    <col min="1805" max="1806" width="11" style="8" bestFit="1" customWidth="1"/>
    <col min="1807" max="1807" width="11" style="8" customWidth="1"/>
    <col min="1808" max="1808" width="11.140625" style="8" bestFit="1" customWidth="1"/>
    <col min="1809" max="1809" width="10.28515625" style="8" bestFit="1" customWidth="1"/>
    <col min="1810" max="2050" width="9.140625" style="8"/>
    <col min="2051" max="2051" width="7.7109375" style="8" customWidth="1"/>
    <col min="2052" max="2052" width="9.5703125" style="8" customWidth="1"/>
    <col min="2053" max="2053" width="13.42578125" style="8" customWidth="1"/>
    <col min="2054" max="2054" width="17.5703125" style="8" customWidth="1"/>
    <col min="2055" max="2055" width="14.42578125" style="8" customWidth="1"/>
    <col min="2056" max="2056" width="0" style="8" hidden="1" customWidth="1"/>
    <col min="2057" max="2057" width="15.140625" style="8" customWidth="1"/>
    <col min="2058" max="2058" width="18.85546875" style="8" customWidth="1"/>
    <col min="2059" max="2059" width="10" style="8" customWidth="1"/>
    <col min="2060" max="2060" width="14.7109375" style="8" customWidth="1"/>
    <col min="2061" max="2062" width="11" style="8" bestFit="1" customWidth="1"/>
    <col min="2063" max="2063" width="11" style="8" customWidth="1"/>
    <col min="2064" max="2064" width="11.140625" style="8" bestFit="1" customWidth="1"/>
    <col min="2065" max="2065" width="10.28515625" style="8" bestFit="1" customWidth="1"/>
    <col min="2066" max="2306" width="9.140625" style="8"/>
    <col min="2307" max="2307" width="7.7109375" style="8" customWidth="1"/>
    <col min="2308" max="2308" width="9.5703125" style="8" customWidth="1"/>
    <col min="2309" max="2309" width="13.42578125" style="8" customWidth="1"/>
    <col min="2310" max="2310" width="17.5703125" style="8" customWidth="1"/>
    <col min="2311" max="2311" width="14.42578125" style="8" customWidth="1"/>
    <col min="2312" max="2312" width="0" style="8" hidden="1" customWidth="1"/>
    <col min="2313" max="2313" width="15.140625" style="8" customWidth="1"/>
    <col min="2314" max="2314" width="18.85546875" style="8" customWidth="1"/>
    <col min="2315" max="2315" width="10" style="8" customWidth="1"/>
    <col min="2316" max="2316" width="14.7109375" style="8" customWidth="1"/>
    <col min="2317" max="2318" width="11" style="8" bestFit="1" customWidth="1"/>
    <col min="2319" max="2319" width="11" style="8" customWidth="1"/>
    <col min="2320" max="2320" width="11.140625" style="8" bestFit="1" customWidth="1"/>
    <col min="2321" max="2321" width="10.28515625" style="8" bestFit="1" customWidth="1"/>
    <col min="2322" max="2562" width="9.140625" style="8"/>
    <col min="2563" max="2563" width="7.7109375" style="8" customWidth="1"/>
    <col min="2564" max="2564" width="9.5703125" style="8" customWidth="1"/>
    <col min="2565" max="2565" width="13.42578125" style="8" customWidth="1"/>
    <col min="2566" max="2566" width="17.5703125" style="8" customWidth="1"/>
    <col min="2567" max="2567" width="14.42578125" style="8" customWidth="1"/>
    <col min="2568" max="2568" width="0" style="8" hidden="1" customWidth="1"/>
    <col min="2569" max="2569" width="15.140625" style="8" customWidth="1"/>
    <col min="2570" max="2570" width="18.85546875" style="8" customWidth="1"/>
    <col min="2571" max="2571" width="10" style="8" customWidth="1"/>
    <col min="2572" max="2572" width="14.7109375" style="8" customWidth="1"/>
    <col min="2573" max="2574" width="11" style="8" bestFit="1" customWidth="1"/>
    <col min="2575" max="2575" width="11" style="8" customWidth="1"/>
    <col min="2576" max="2576" width="11.140625" style="8" bestFit="1" customWidth="1"/>
    <col min="2577" max="2577" width="10.28515625" style="8" bestFit="1" customWidth="1"/>
    <col min="2578" max="2818" width="9.140625" style="8"/>
    <col min="2819" max="2819" width="7.7109375" style="8" customWidth="1"/>
    <col min="2820" max="2820" width="9.5703125" style="8" customWidth="1"/>
    <col min="2821" max="2821" width="13.42578125" style="8" customWidth="1"/>
    <col min="2822" max="2822" width="17.5703125" style="8" customWidth="1"/>
    <col min="2823" max="2823" width="14.42578125" style="8" customWidth="1"/>
    <col min="2824" max="2824" width="0" style="8" hidden="1" customWidth="1"/>
    <col min="2825" max="2825" width="15.140625" style="8" customWidth="1"/>
    <col min="2826" max="2826" width="18.85546875" style="8" customWidth="1"/>
    <col min="2827" max="2827" width="10" style="8" customWidth="1"/>
    <col min="2828" max="2828" width="14.7109375" style="8" customWidth="1"/>
    <col min="2829" max="2830" width="11" style="8" bestFit="1" customWidth="1"/>
    <col min="2831" max="2831" width="11" style="8" customWidth="1"/>
    <col min="2832" max="2832" width="11.140625" style="8" bestFit="1" customWidth="1"/>
    <col min="2833" max="2833" width="10.28515625" style="8" bestFit="1" customWidth="1"/>
    <col min="2834" max="3074" width="9.140625" style="8"/>
    <col min="3075" max="3075" width="7.7109375" style="8" customWidth="1"/>
    <col min="3076" max="3076" width="9.5703125" style="8" customWidth="1"/>
    <col min="3077" max="3077" width="13.42578125" style="8" customWidth="1"/>
    <col min="3078" max="3078" width="17.5703125" style="8" customWidth="1"/>
    <col min="3079" max="3079" width="14.42578125" style="8" customWidth="1"/>
    <col min="3080" max="3080" width="0" style="8" hidden="1" customWidth="1"/>
    <col min="3081" max="3081" width="15.140625" style="8" customWidth="1"/>
    <col min="3082" max="3082" width="18.85546875" style="8" customWidth="1"/>
    <col min="3083" max="3083" width="10" style="8" customWidth="1"/>
    <col min="3084" max="3084" width="14.7109375" style="8" customWidth="1"/>
    <col min="3085" max="3086" width="11" style="8" bestFit="1" customWidth="1"/>
    <col min="3087" max="3087" width="11" style="8" customWidth="1"/>
    <col min="3088" max="3088" width="11.140625" style="8" bestFit="1" customWidth="1"/>
    <col min="3089" max="3089" width="10.28515625" style="8" bestFit="1" customWidth="1"/>
    <col min="3090" max="3330" width="9.140625" style="8"/>
    <col min="3331" max="3331" width="7.7109375" style="8" customWidth="1"/>
    <col min="3332" max="3332" width="9.5703125" style="8" customWidth="1"/>
    <col min="3333" max="3333" width="13.42578125" style="8" customWidth="1"/>
    <col min="3334" max="3334" width="17.5703125" style="8" customWidth="1"/>
    <col min="3335" max="3335" width="14.42578125" style="8" customWidth="1"/>
    <col min="3336" max="3336" width="0" style="8" hidden="1" customWidth="1"/>
    <col min="3337" max="3337" width="15.140625" style="8" customWidth="1"/>
    <col min="3338" max="3338" width="18.85546875" style="8" customWidth="1"/>
    <col min="3339" max="3339" width="10" style="8" customWidth="1"/>
    <col min="3340" max="3340" width="14.7109375" style="8" customWidth="1"/>
    <col min="3341" max="3342" width="11" style="8" bestFit="1" customWidth="1"/>
    <col min="3343" max="3343" width="11" style="8" customWidth="1"/>
    <col min="3344" max="3344" width="11.140625" style="8" bestFit="1" customWidth="1"/>
    <col min="3345" max="3345" width="10.28515625" style="8" bestFit="1" customWidth="1"/>
    <col min="3346" max="3586" width="9.140625" style="8"/>
    <col min="3587" max="3587" width="7.7109375" style="8" customWidth="1"/>
    <col min="3588" max="3588" width="9.5703125" style="8" customWidth="1"/>
    <col min="3589" max="3589" width="13.42578125" style="8" customWidth="1"/>
    <col min="3590" max="3590" width="17.5703125" style="8" customWidth="1"/>
    <col min="3591" max="3591" width="14.42578125" style="8" customWidth="1"/>
    <col min="3592" max="3592" width="0" style="8" hidden="1" customWidth="1"/>
    <col min="3593" max="3593" width="15.140625" style="8" customWidth="1"/>
    <col min="3594" max="3594" width="18.85546875" style="8" customWidth="1"/>
    <col min="3595" max="3595" width="10" style="8" customWidth="1"/>
    <col min="3596" max="3596" width="14.7109375" style="8" customWidth="1"/>
    <col min="3597" max="3598" width="11" style="8" bestFit="1" customWidth="1"/>
    <col min="3599" max="3599" width="11" style="8" customWidth="1"/>
    <col min="3600" max="3600" width="11.140625" style="8" bestFit="1" customWidth="1"/>
    <col min="3601" max="3601" width="10.28515625" style="8" bestFit="1" customWidth="1"/>
    <col min="3602" max="3842" width="9.140625" style="8"/>
    <col min="3843" max="3843" width="7.7109375" style="8" customWidth="1"/>
    <col min="3844" max="3844" width="9.5703125" style="8" customWidth="1"/>
    <col min="3845" max="3845" width="13.42578125" style="8" customWidth="1"/>
    <col min="3846" max="3846" width="17.5703125" style="8" customWidth="1"/>
    <col min="3847" max="3847" width="14.42578125" style="8" customWidth="1"/>
    <col min="3848" max="3848" width="0" style="8" hidden="1" customWidth="1"/>
    <col min="3849" max="3849" width="15.140625" style="8" customWidth="1"/>
    <col min="3850" max="3850" width="18.85546875" style="8" customWidth="1"/>
    <col min="3851" max="3851" width="10" style="8" customWidth="1"/>
    <col min="3852" max="3852" width="14.7109375" style="8" customWidth="1"/>
    <col min="3853" max="3854" width="11" style="8" bestFit="1" customWidth="1"/>
    <col min="3855" max="3855" width="11" style="8" customWidth="1"/>
    <col min="3856" max="3856" width="11.140625" style="8" bestFit="1" customWidth="1"/>
    <col min="3857" max="3857" width="10.28515625" style="8" bestFit="1" customWidth="1"/>
    <col min="3858" max="4098" width="9.140625" style="8"/>
    <col min="4099" max="4099" width="7.7109375" style="8" customWidth="1"/>
    <col min="4100" max="4100" width="9.5703125" style="8" customWidth="1"/>
    <col min="4101" max="4101" width="13.42578125" style="8" customWidth="1"/>
    <col min="4102" max="4102" width="17.5703125" style="8" customWidth="1"/>
    <col min="4103" max="4103" width="14.42578125" style="8" customWidth="1"/>
    <col min="4104" max="4104" width="0" style="8" hidden="1" customWidth="1"/>
    <col min="4105" max="4105" width="15.140625" style="8" customWidth="1"/>
    <col min="4106" max="4106" width="18.85546875" style="8" customWidth="1"/>
    <col min="4107" max="4107" width="10" style="8" customWidth="1"/>
    <col min="4108" max="4108" width="14.7109375" style="8" customWidth="1"/>
    <col min="4109" max="4110" width="11" style="8" bestFit="1" customWidth="1"/>
    <col min="4111" max="4111" width="11" style="8" customWidth="1"/>
    <col min="4112" max="4112" width="11.140625" style="8" bestFit="1" customWidth="1"/>
    <col min="4113" max="4113" width="10.28515625" style="8" bestFit="1" customWidth="1"/>
    <col min="4114" max="4354" width="9.140625" style="8"/>
    <col min="4355" max="4355" width="7.7109375" style="8" customWidth="1"/>
    <col min="4356" max="4356" width="9.5703125" style="8" customWidth="1"/>
    <col min="4357" max="4357" width="13.42578125" style="8" customWidth="1"/>
    <col min="4358" max="4358" width="17.5703125" style="8" customWidth="1"/>
    <col min="4359" max="4359" width="14.42578125" style="8" customWidth="1"/>
    <col min="4360" max="4360" width="0" style="8" hidden="1" customWidth="1"/>
    <col min="4361" max="4361" width="15.140625" style="8" customWidth="1"/>
    <col min="4362" max="4362" width="18.85546875" style="8" customWidth="1"/>
    <col min="4363" max="4363" width="10" style="8" customWidth="1"/>
    <col min="4364" max="4364" width="14.7109375" style="8" customWidth="1"/>
    <col min="4365" max="4366" width="11" style="8" bestFit="1" customWidth="1"/>
    <col min="4367" max="4367" width="11" style="8" customWidth="1"/>
    <col min="4368" max="4368" width="11.140625" style="8" bestFit="1" customWidth="1"/>
    <col min="4369" max="4369" width="10.28515625" style="8" bestFit="1" customWidth="1"/>
    <col min="4370" max="4610" width="9.140625" style="8"/>
    <col min="4611" max="4611" width="7.7109375" style="8" customWidth="1"/>
    <col min="4612" max="4612" width="9.5703125" style="8" customWidth="1"/>
    <col min="4613" max="4613" width="13.42578125" style="8" customWidth="1"/>
    <col min="4614" max="4614" width="17.5703125" style="8" customWidth="1"/>
    <col min="4615" max="4615" width="14.42578125" style="8" customWidth="1"/>
    <col min="4616" max="4616" width="0" style="8" hidden="1" customWidth="1"/>
    <col min="4617" max="4617" width="15.140625" style="8" customWidth="1"/>
    <col min="4618" max="4618" width="18.85546875" style="8" customWidth="1"/>
    <col min="4619" max="4619" width="10" style="8" customWidth="1"/>
    <col min="4620" max="4620" width="14.7109375" style="8" customWidth="1"/>
    <col min="4621" max="4622" width="11" style="8" bestFit="1" customWidth="1"/>
    <col min="4623" max="4623" width="11" style="8" customWidth="1"/>
    <col min="4624" max="4624" width="11.140625" style="8" bestFit="1" customWidth="1"/>
    <col min="4625" max="4625" width="10.28515625" style="8" bestFit="1" customWidth="1"/>
    <col min="4626" max="4866" width="9.140625" style="8"/>
    <col min="4867" max="4867" width="7.7109375" style="8" customWidth="1"/>
    <col min="4868" max="4868" width="9.5703125" style="8" customWidth="1"/>
    <col min="4869" max="4869" width="13.42578125" style="8" customWidth="1"/>
    <col min="4870" max="4870" width="17.5703125" style="8" customWidth="1"/>
    <col min="4871" max="4871" width="14.42578125" style="8" customWidth="1"/>
    <col min="4872" max="4872" width="0" style="8" hidden="1" customWidth="1"/>
    <col min="4873" max="4873" width="15.140625" style="8" customWidth="1"/>
    <col min="4874" max="4874" width="18.85546875" style="8" customWidth="1"/>
    <col min="4875" max="4875" width="10" style="8" customWidth="1"/>
    <col min="4876" max="4876" width="14.7109375" style="8" customWidth="1"/>
    <col min="4877" max="4878" width="11" style="8" bestFit="1" customWidth="1"/>
    <col min="4879" max="4879" width="11" style="8" customWidth="1"/>
    <col min="4880" max="4880" width="11.140625" style="8" bestFit="1" customWidth="1"/>
    <col min="4881" max="4881" width="10.28515625" style="8" bestFit="1" customWidth="1"/>
    <col min="4882" max="5122" width="9.140625" style="8"/>
    <col min="5123" max="5123" width="7.7109375" style="8" customWidth="1"/>
    <col min="5124" max="5124" width="9.5703125" style="8" customWidth="1"/>
    <col min="5125" max="5125" width="13.42578125" style="8" customWidth="1"/>
    <col min="5126" max="5126" width="17.5703125" style="8" customWidth="1"/>
    <col min="5127" max="5127" width="14.42578125" style="8" customWidth="1"/>
    <col min="5128" max="5128" width="0" style="8" hidden="1" customWidth="1"/>
    <col min="5129" max="5129" width="15.140625" style="8" customWidth="1"/>
    <col min="5130" max="5130" width="18.85546875" style="8" customWidth="1"/>
    <col min="5131" max="5131" width="10" style="8" customWidth="1"/>
    <col min="5132" max="5132" width="14.7109375" style="8" customWidth="1"/>
    <col min="5133" max="5134" width="11" style="8" bestFit="1" customWidth="1"/>
    <col min="5135" max="5135" width="11" style="8" customWidth="1"/>
    <col min="5136" max="5136" width="11.140625" style="8" bestFit="1" customWidth="1"/>
    <col min="5137" max="5137" width="10.28515625" style="8" bestFit="1" customWidth="1"/>
    <col min="5138" max="5378" width="9.140625" style="8"/>
    <col min="5379" max="5379" width="7.7109375" style="8" customWidth="1"/>
    <col min="5380" max="5380" width="9.5703125" style="8" customWidth="1"/>
    <col min="5381" max="5381" width="13.42578125" style="8" customWidth="1"/>
    <col min="5382" max="5382" width="17.5703125" style="8" customWidth="1"/>
    <col min="5383" max="5383" width="14.42578125" style="8" customWidth="1"/>
    <col min="5384" max="5384" width="0" style="8" hidden="1" customWidth="1"/>
    <col min="5385" max="5385" width="15.140625" style="8" customWidth="1"/>
    <col min="5386" max="5386" width="18.85546875" style="8" customWidth="1"/>
    <col min="5387" max="5387" width="10" style="8" customWidth="1"/>
    <col min="5388" max="5388" width="14.7109375" style="8" customWidth="1"/>
    <col min="5389" max="5390" width="11" style="8" bestFit="1" customWidth="1"/>
    <col min="5391" max="5391" width="11" style="8" customWidth="1"/>
    <col min="5392" max="5392" width="11.140625" style="8" bestFit="1" customWidth="1"/>
    <col min="5393" max="5393" width="10.28515625" style="8" bestFit="1" customWidth="1"/>
    <col min="5394" max="5634" width="9.140625" style="8"/>
    <col min="5635" max="5635" width="7.7109375" style="8" customWidth="1"/>
    <col min="5636" max="5636" width="9.5703125" style="8" customWidth="1"/>
    <col min="5637" max="5637" width="13.42578125" style="8" customWidth="1"/>
    <col min="5638" max="5638" width="17.5703125" style="8" customWidth="1"/>
    <col min="5639" max="5639" width="14.42578125" style="8" customWidth="1"/>
    <col min="5640" max="5640" width="0" style="8" hidden="1" customWidth="1"/>
    <col min="5641" max="5641" width="15.140625" style="8" customWidth="1"/>
    <col min="5642" max="5642" width="18.85546875" style="8" customWidth="1"/>
    <col min="5643" max="5643" width="10" style="8" customWidth="1"/>
    <col min="5644" max="5644" width="14.7109375" style="8" customWidth="1"/>
    <col min="5645" max="5646" width="11" style="8" bestFit="1" customWidth="1"/>
    <col min="5647" max="5647" width="11" style="8" customWidth="1"/>
    <col min="5648" max="5648" width="11.140625" style="8" bestFit="1" customWidth="1"/>
    <col min="5649" max="5649" width="10.28515625" style="8" bestFit="1" customWidth="1"/>
    <col min="5650" max="5890" width="9.140625" style="8"/>
    <col min="5891" max="5891" width="7.7109375" style="8" customWidth="1"/>
    <col min="5892" max="5892" width="9.5703125" style="8" customWidth="1"/>
    <col min="5893" max="5893" width="13.42578125" style="8" customWidth="1"/>
    <col min="5894" max="5894" width="17.5703125" style="8" customWidth="1"/>
    <col min="5895" max="5895" width="14.42578125" style="8" customWidth="1"/>
    <col min="5896" max="5896" width="0" style="8" hidden="1" customWidth="1"/>
    <col min="5897" max="5897" width="15.140625" style="8" customWidth="1"/>
    <col min="5898" max="5898" width="18.85546875" style="8" customWidth="1"/>
    <col min="5899" max="5899" width="10" style="8" customWidth="1"/>
    <col min="5900" max="5900" width="14.7109375" style="8" customWidth="1"/>
    <col min="5901" max="5902" width="11" style="8" bestFit="1" customWidth="1"/>
    <col min="5903" max="5903" width="11" style="8" customWidth="1"/>
    <col min="5904" max="5904" width="11.140625" style="8" bestFit="1" customWidth="1"/>
    <col min="5905" max="5905" width="10.28515625" style="8" bestFit="1" customWidth="1"/>
    <col min="5906" max="6146" width="9.140625" style="8"/>
    <col min="6147" max="6147" width="7.7109375" style="8" customWidth="1"/>
    <col min="6148" max="6148" width="9.5703125" style="8" customWidth="1"/>
    <col min="6149" max="6149" width="13.42578125" style="8" customWidth="1"/>
    <col min="6150" max="6150" width="17.5703125" style="8" customWidth="1"/>
    <col min="6151" max="6151" width="14.42578125" style="8" customWidth="1"/>
    <col min="6152" max="6152" width="0" style="8" hidden="1" customWidth="1"/>
    <col min="6153" max="6153" width="15.140625" style="8" customWidth="1"/>
    <col min="6154" max="6154" width="18.85546875" style="8" customWidth="1"/>
    <col min="6155" max="6155" width="10" style="8" customWidth="1"/>
    <col min="6156" max="6156" width="14.7109375" style="8" customWidth="1"/>
    <col min="6157" max="6158" width="11" style="8" bestFit="1" customWidth="1"/>
    <col min="6159" max="6159" width="11" style="8" customWidth="1"/>
    <col min="6160" max="6160" width="11.140625" style="8" bestFit="1" customWidth="1"/>
    <col min="6161" max="6161" width="10.28515625" style="8" bestFit="1" customWidth="1"/>
    <col min="6162" max="6402" width="9.140625" style="8"/>
    <col min="6403" max="6403" width="7.7109375" style="8" customWidth="1"/>
    <col min="6404" max="6404" width="9.5703125" style="8" customWidth="1"/>
    <col min="6405" max="6405" width="13.42578125" style="8" customWidth="1"/>
    <col min="6406" max="6406" width="17.5703125" style="8" customWidth="1"/>
    <col min="6407" max="6407" width="14.42578125" style="8" customWidth="1"/>
    <col min="6408" max="6408" width="0" style="8" hidden="1" customWidth="1"/>
    <col min="6409" max="6409" width="15.140625" style="8" customWidth="1"/>
    <col min="6410" max="6410" width="18.85546875" style="8" customWidth="1"/>
    <col min="6411" max="6411" width="10" style="8" customWidth="1"/>
    <col min="6412" max="6412" width="14.7109375" style="8" customWidth="1"/>
    <col min="6413" max="6414" width="11" style="8" bestFit="1" customWidth="1"/>
    <col min="6415" max="6415" width="11" style="8" customWidth="1"/>
    <col min="6416" max="6416" width="11.140625" style="8" bestFit="1" customWidth="1"/>
    <col min="6417" max="6417" width="10.28515625" style="8" bestFit="1" customWidth="1"/>
    <col min="6418" max="6658" width="9.140625" style="8"/>
    <col min="6659" max="6659" width="7.7109375" style="8" customWidth="1"/>
    <col min="6660" max="6660" width="9.5703125" style="8" customWidth="1"/>
    <col min="6661" max="6661" width="13.42578125" style="8" customWidth="1"/>
    <col min="6662" max="6662" width="17.5703125" style="8" customWidth="1"/>
    <col min="6663" max="6663" width="14.42578125" style="8" customWidth="1"/>
    <col min="6664" max="6664" width="0" style="8" hidden="1" customWidth="1"/>
    <col min="6665" max="6665" width="15.140625" style="8" customWidth="1"/>
    <col min="6666" max="6666" width="18.85546875" style="8" customWidth="1"/>
    <col min="6667" max="6667" width="10" style="8" customWidth="1"/>
    <col min="6668" max="6668" width="14.7109375" style="8" customWidth="1"/>
    <col min="6669" max="6670" width="11" style="8" bestFit="1" customWidth="1"/>
    <col min="6671" max="6671" width="11" style="8" customWidth="1"/>
    <col min="6672" max="6672" width="11.140625" style="8" bestFit="1" customWidth="1"/>
    <col min="6673" max="6673" width="10.28515625" style="8" bestFit="1" customWidth="1"/>
    <col min="6674" max="6914" width="9.140625" style="8"/>
    <col min="6915" max="6915" width="7.7109375" style="8" customWidth="1"/>
    <col min="6916" max="6916" width="9.5703125" style="8" customWidth="1"/>
    <col min="6917" max="6917" width="13.42578125" style="8" customWidth="1"/>
    <col min="6918" max="6918" width="17.5703125" style="8" customWidth="1"/>
    <col min="6919" max="6919" width="14.42578125" style="8" customWidth="1"/>
    <col min="6920" max="6920" width="0" style="8" hidden="1" customWidth="1"/>
    <col min="6921" max="6921" width="15.140625" style="8" customWidth="1"/>
    <col min="6922" max="6922" width="18.85546875" style="8" customWidth="1"/>
    <col min="6923" max="6923" width="10" style="8" customWidth="1"/>
    <col min="6924" max="6924" width="14.7109375" style="8" customWidth="1"/>
    <col min="6925" max="6926" width="11" style="8" bestFit="1" customWidth="1"/>
    <col min="6927" max="6927" width="11" style="8" customWidth="1"/>
    <col min="6928" max="6928" width="11.140625" style="8" bestFit="1" customWidth="1"/>
    <col min="6929" max="6929" width="10.28515625" style="8" bestFit="1" customWidth="1"/>
    <col min="6930" max="7170" width="9.140625" style="8"/>
    <col min="7171" max="7171" width="7.7109375" style="8" customWidth="1"/>
    <col min="7172" max="7172" width="9.5703125" style="8" customWidth="1"/>
    <col min="7173" max="7173" width="13.42578125" style="8" customWidth="1"/>
    <col min="7174" max="7174" width="17.5703125" style="8" customWidth="1"/>
    <col min="7175" max="7175" width="14.42578125" style="8" customWidth="1"/>
    <col min="7176" max="7176" width="0" style="8" hidden="1" customWidth="1"/>
    <col min="7177" max="7177" width="15.140625" style="8" customWidth="1"/>
    <col min="7178" max="7178" width="18.85546875" style="8" customWidth="1"/>
    <col min="7179" max="7179" width="10" style="8" customWidth="1"/>
    <col min="7180" max="7180" width="14.7109375" style="8" customWidth="1"/>
    <col min="7181" max="7182" width="11" style="8" bestFit="1" customWidth="1"/>
    <col min="7183" max="7183" width="11" style="8" customWidth="1"/>
    <col min="7184" max="7184" width="11.140625" style="8" bestFit="1" customWidth="1"/>
    <col min="7185" max="7185" width="10.28515625" style="8" bestFit="1" customWidth="1"/>
    <col min="7186" max="7426" width="9.140625" style="8"/>
    <col min="7427" max="7427" width="7.7109375" style="8" customWidth="1"/>
    <col min="7428" max="7428" width="9.5703125" style="8" customWidth="1"/>
    <col min="7429" max="7429" width="13.42578125" style="8" customWidth="1"/>
    <col min="7430" max="7430" width="17.5703125" style="8" customWidth="1"/>
    <col min="7431" max="7431" width="14.42578125" style="8" customWidth="1"/>
    <col min="7432" max="7432" width="0" style="8" hidden="1" customWidth="1"/>
    <col min="7433" max="7433" width="15.140625" style="8" customWidth="1"/>
    <col min="7434" max="7434" width="18.85546875" style="8" customWidth="1"/>
    <col min="7435" max="7435" width="10" style="8" customWidth="1"/>
    <col min="7436" max="7436" width="14.7109375" style="8" customWidth="1"/>
    <col min="7437" max="7438" width="11" style="8" bestFit="1" customWidth="1"/>
    <col min="7439" max="7439" width="11" style="8" customWidth="1"/>
    <col min="7440" max="7440" width="11.140625" style="8" bestFit="1" customWidth="1"/>
    <col min="7441" max="7441" width="10.28515625" style="8" bestFit="1" customWidth="1"/>
    <col min="7442" max="7682" width="9.140625" style="8"/>
    <col min="7683" max="7683" width="7.7109375" style="8" customWidth="1"/>
    <col min="7684" max="7684" width="9.5703125" style="8" customWidth="1"/>
    <col min="7685" max="7685" width="13.42578125" style="8" customWidth="1"/>
    <col min="7686" max="7686" width="17.5703125" style="8" customWidth="1"/>
    <col min="7687" max="7687" width="14.42578125" style="8" customWidth="1"/>
    <col min="7688" max="7688" width="0" style="8" hidden="1" customWidth="1"/>
    <col min="7689" max="7689" width="15.140625" style="8" customWidth="1"/>
    <col min="7690" max="7690" width="18.85546875" style="8" customWidth="1"/>
    <col min="7691" max="7691" width="10" style="8" customWidth="1"/>
    <col min="7692" max="7692" width="14.7109375" style="8" customWidth="1"/>
    <col min="7693" max="7694" width="11" style="8" bestFit="1" customWidth="1"/>
    <col min="7695" max="7695" width="11" style="8" customWidth="1"/>
    <col min="7696" max="7696" width="11.140625" style="8" bestFit="1" customWidth="1"/>
    <col min="7697" max="7697" width="10.28515625" style="8" bestFit="1" customWidth="1"/>
    <col min="7698" max="7938" width="9.140625" style="8"/>
    <col min="7939" max="7939" width="7.7109375" style="8" customWidth="1"/>
    <col min="7940" max="7940" width="9.5703125" style="8" customWidth="1"/>
    <col min="7941" max="7941" width="13.42578125" style="8" customWidth="1"/>
    <col min="7942" max="7942" width="17.5703125" style="8" customWidth="1"/>
    <col min="7943" max="7943" width="14.42578125" style="8" customWidth="1"/>
    <col min="7944" max="7944" width="0" style="8" hidden="1" customWidth="1"/>
    <col min="7945" max="7945" width="15.140625" style="8" customWidth="1"/>
    <col min="7946" max="7946" width="18.85546875" style="8" customWidth="1"/>
    <col min="7947" max="7947" width="10" style="8" customWidth="1"/>
    <col min="7948" max="7948" width="14.7109375" style="8" customWidth="1"/>
    <col min="7949" max="7950" width="11" style="8" bestFit="1" customWidth="1"/>
    <col min="7951" max="7951" width="11" style="8" customWidth="1"/>
    <col min="7952" max="7952" width="11.140625" style="8" bestFit="1" customWidth="1"/>
    <col min="7953" max="7953" width="10.28515625" style="8" bestFit="1" customWidth="1"/>
    <col min="7954" max="8194" width="9.140625" style="8"/>
    <col min="8195" max="8195" width="7.7109375" style="8" customWidth="1"/>
    <col min="8196" max="8196" width="9.5703125" style="8" customWidth="1"/>
    <col min="8197" max="8197" width="13.42578125" style="8" customWidth="1"/>
    <col min="8198" max="8198" width="17.5703125" style="8" customWidth="1"/>
    <col min="8199" max="8199" width="14.42578125" style="8" customWidth="1"/>
    <col min="8200" max="8200" width="0" style="8" hidden="1" customWidth="1"/>
    <col min="8201" max="8201" width="15.140625" style="8" customWidth="1"/>
    <col min="8202" max="8202" width="18.85546875" style="8" customWidth="1"/>
    <col min="8203" max="8203" width="10" style="8" customWidth="1"/>
    <col min="8204" max="8204" width="14.7109375" style="8" customWidth="1"/>
    <col min="8205" max="8206" width="11" style="8" bestFit="1" customWidth="1"/>
    <col min="8207" max="8207" width="11" style="8" customWidth="1"/>
    <col min="8208" max="8208" width="11.140625" style="8" bestFit="1" customWidth="1"/>
    <col min="8209" max="8209" width="10.28515625" style="8" bestFit="1" customWidth="1"/>
    <col min="8210" max="8450" width="9.140625" style="8"/>
    <col min="8451" max="8451" width="7.7109375" style="8" customWidth="1"/>
    <col min="8452" max="8452" width="9.5703125" style="8" customWidth="1"/>
    <col min="8453" max="8453" width="13.42578125" style="8" customWidth="1"/>
    <col min="8454" max="8454" width="17.5703125" style="8" customWidth="1"/>
    <col min="8455" max="8455" width="14.42578125" style="8" customWidth="1"/>
    <col min="8456" max="8456" width="0" style="8" hidden="1" customWidth="1"/>
    <col min="8457" max="8457" width="15.140625" style="8" customWidth="1"/>
    <col min="8458" max="8458" width="18.85546875" style="8" customWidth="1"/>
    <col min="8459" max="8459" width="10" style="8" customWidth="1"/>
    <col min="8460" max="8460" width="14.7109375" style="8" customWidth="1"/>
    <col min="8461" max="8462" width="11" style="8" bestFit="1" customWidth="1"/>
    <col min="8463" max="8463" width="11" style="8" customWidth="1"/>
    <col min="8464" max="8464" width="11.140625" style="8" bestFit="1" customWidth="1"/>
    <col min="8465" max="8465" width="10.28515625" style="8" bestFit="1" customWidth="1"/>
    <col min="8466" max="8706" width="9.140625" style="8"/>
    <col min="8707" max="8707" width="7.7109375" style="8" customWidth="1"/>
    <col min="8708" max="8708" width="9.5703125" style="8" customWidth="1"/>
    <col min="8709" max="8709" width="13.42578125" style="8" customWidth="1"/>
    <col min="8710" max="8710" width="17.5703125" style="8" customWidth="1"/>
    <col min="8711" max="8711" width="14.42578125" style="8" customWidth="1"/>
    <col min="8712" max="8712" width="0" style="8" hidden="1" customWidth="1"/>
    <col min="8713" max="8713" width="15.140625" style="8" customWidth="1"/>
    <col min="8714" max="8714" width="18.85546875" style="8" customWidth="1"/>
    <col min="8715" max="8715" width="10" style="8" customWidth="1"/>
    <col min="8716" max="8716" width="14.7109375" style="8" customWidth="1"/>
    <col min="8717" max="8718" width="11" style="8" bestFit="1" customWidth="1"/>
    <col min="8719" max="8719" width="11" style="8" customWidth="1"/>
    <col min="8720" max="8720" width="11.140625" style="8" bestFit="1" customWidth="1"/>
    <col min="8721" max="8721" width="10.28515625" style="8" bestFit="1" customWidth="1"/>
    <col min="8722" max="8962" width="9.140625" style="8"/>
    <col min="8963" max="8963" width="7.7109375" style="8" customWidth="1"/>
    <col min="8964" max="8964" width="9.5703125" style="8" customWidth="1"/>
    <col min="8965" max="8965" width="13.42578125" style="8" customWidth="1"/>
    <col min="8966" max="8966" width="17.5703125" style="8" customWidth="1"/>
    <col min="8967" max="8967" width="14.42578125" style="8" customWidth="1"/>
    <col min="8968" max="8968" width="0" style="8" hidden="1" customWidth="1"/>
    <col min="8969" max="8969" width="15.140625" style="8" customWidth="1"/>
    <col min="8970" max="8970" width="18.85546875" style="8" customWidth="1"/>
    <col min="8971" max="8971" width="10" style="8" customWidth="1"/>
    <col min="8972" max="8972" width="14.7109375" style="8" customWidth="1"/>
    <col min="8973" max="8974" width="11" style="8" bestFit="1" customWidth="1"/>
    <col min="8975" max="8975" width="11" style="8" customWidth="1"/>
    <col min="8976" max="8976" width="11.140625" style="8" bestFit="1" customWidth="1"/>
    <col min="8977" max="8977" width="10.28515625" style="8" bestFit="1" customWidth="1"/>
    <col min="8978" max="9218" width="9.140625" style="8"/>
    <col min="9219" max="9219" width="7.7109375" style="8" customWidth="1"/>
    <col min="9220" max="9220" width="9.5703125" style="8" customWidth="1"/>
    <col min="9221" max="9221" width="13.42578125" style="8" customWidth="1"/>
    <col min="9222" max="9222" width="17.5703125" style="8" customWidth="1"/>
    <col min="9223" max="9223" width="14.42578125" style="8" customWidth="1"/>
    <col min="9224" max="9224" width="0" style="8" hidden="1" customWidth="1"/>
    <col min="9225" max="9225" width="15.140625" style="8" customWidth="1"/>
    <col min="9226" max="9226" width="18.85546875" style="8" customWidth="1"/>
    <col min="9227" max="9227" width="10" style="8" customWidth="1"/>
    <col min="9228" max="9228" width="14.7109375" style="8" customWidth="1"/>
    <col min="9229" max="9230" width="11" style="8" bestFit="1" customWidth="1"/>
    <col min="9231" max="9231" width="11" style="8" customWidth="1"/>
    <col min="9232" max="9232" width="11.140625" style="8" bestFit="1" customWidth="1"/>
    <col min="9233" max="9233" width="10.28515625" style="8" bestFit="1" customWidth="1"/>
    <col min="9234" max="9474" width="9.140625" style="8"/>
    <col min="9475" max="9475" width="7.7109375" style="8" customWidth="1"/>
    <col min="9476" max="9476" width="9.5703125" style="8" customWidth="1"/>
    <col min="9477" max="9477" width="13.42578125" style="8" customWidth="1"/>
    <col min="9478" max="9478" width="17.5703125" style="8" customWidth="1"/>
    <col min="9479" max="9479" width="14.42578125" style="8" customWidth="1"/>
    <col min="9480" max="9480" width="0" style="8" hidden="1" customWidth="1"/>
    <col min="9481" max="9481" width="15.140625" style="8" customWidth="1"/>
    <col min="9482" max="9482" width="18.85546875" style="8" customWidth="1"/>
    <col min="9483" max="9483" width="10" style="8" customWidth="1"/>
    <col min="9484" max="9484" width="14.7109375" style="8" customWidth="1"/>
    <col min="9485" max="9486" width="11" style="8" bestFit="1" customWidth="1"/>
    <col min="9487" max="9487" width="11" style="8" customWidth="1"/>
    <col min="9488" max="9488" width="11.140625" style="8" bestFit="1" customWidth="1"/>
    <col min="9489" max="9489" width="10.28515625" style="8" bestFit="1" customWidth="1"/>
    <col min="9490" max="9730" width="9.140625" style="8"/>
    <col min="9731" max="9731" width="7.7109375" style="8" customWidth="1"/>
    <col min="9732" max="9732" width="9.5703125" style="8" customWidth="1"/>
    <col min="9733" max="9733" width="13.42578125" style="8" customWidth="1"/>
    <col min="9734" max="9734" width="17.5703125" style="8" customWidth="1"/>
    <col min="9735" max="9735" width="14.42578125" style="8" customWidth="1"/>
    <col min="9736" max="9736" width="0" style="8" hidden="1" customWidth="1"/>
    <col min="9737" max="9737" width="15.140625" style="8" customWidth="1"/>
    <col min="9738" max="9738" width="18.85546875" style="8" customWidth="1"/>
    <col min="9739" max="9739" width="10" style="8" customWidth="1"/>
    <col min="9740" max="9740" width="14.7109375" style="8" customWidth="1"/>
    <col min="9741" max="9742" width="11" style="8" bestFit="1" customWidth="1"/>
    <col min="9743" max="9743" width="11" style="8" customWidth="1"/>
    <col min="9744" max="9744" width="11.140625" style="8" bestFit="1" customWidth="1"/>
    <col min="9745" max="9745" width="10.28515625" style="8" bestFit="1" customWidth="1"/>
    <col min="9746" max="9986" width="9.140625" style="8"/>
    <col min="9987" max="9987" width="7.7109375" style="8" customWidth="1"/>
    <col min="9988" max="9988" width="9.5703125" style="8" customWidth="1"/>
    <col min="9989" max="9989" width="13.42578125" style="8" customWidth="1"/>
    <col min="9990" max="9990" width="17.5703125" style="8" customWidth="1"/>
    <col min="9991" max="9991" width="14.42578125" style="8" customWidth="1"/>
    <col min="9992" max="9992" width="0" style="8" hidden="1" customWidth="1"/>
    <col min="9993" max="9993" width="15.140625" style="8" customWidth="1"/>
    <col min="9994" max="9994" width="18.85546875" style="8" customWidth="1"/>
    <col min="9995" max="9995" width="10" style="8" customWidth="1"/>
    <col min="9996" max="9996" width="14.7109375" style="8" customWidth="1"/>
    <col min="9997" max="9998" width="11" style="8" bestFit="1" customWidth="1"/>
    <col min="9999" max="9999" width="11" style="8" customWidth="1"/>
    <col min="10000" max="10000" width="11.140625" style="8" bestFit="1" customWidth="1"/>
    <col min="10001" max="10001" width="10.28515625" style="8" bestFit="1" customWidth="1"/>
    <col min="10002" max="10242" width="9.140625" style="8"/>
    <col min="10243" max="10243" width="7.7109375" style="8" customWidth="1"/>
    <col min="10244" max="10244" width="9.5703125" style="8" customWidth="1"/>
    <col min="10245" max="10245" width="13.42578125" style="8" customWidth="1"/>
    <col min="10246" max="10246" width="17.5703125" style="8" customWidth="1"/>
    <col min="10247" max="10247" width="14.42578125" style="8" customWidth="1"/>
    <col min="10248" max="10248" width="0" style="8" hidden="1" customWidth="1"/>
    <col min="10249" max="10249" width="15.140625" style="8" customWidth="1"/>
    <col min="10250" max="10250" width="18.85546875" style="8" customWidth="1"/>
    <col min="10251" max="10251" width="10" style="8" customWidth="1"/>
    <col min="10252" max="10252" width="14.7109375" style="8" customWidth="1"/>
    <col min="10253" max="10254" width="11" style="8" bestFit="1" customWidth="1"/>
    <col min="10255" max="10255" width="11" style="8" customWidth="1"/>
    <col min="10256" max="10256" width="11.140625" style="8" bestFit="1" customWidth="1"/>
    <col min="10257" max="10257" width="10.28515625" style="8" bestFit="1" customWidth="1"/>
    <col min="10258" max="10498" width="9.140625" style="8"/>
    <col min="10499" max="10499" width="7.7109375" style="8" customWidth="1"/>
    <col min="10500" max="10500" width="9.5703125" style="8" customWidth="1"/>
    <col min="10501" max="10501" width="13.42578125" style="8" customWidth="1"/>
    <col min="10502" max="10502" width="17.5703125" style="8" customWidth="1"/>
    <col min="10503" max="10503" width="14.42578125" style="8" customWidth="1"/>
    <col min="10504" max="10504" width="0" style="8" hidden="1" customWidth="1"/>
    <col min="10505" max="10505" width="15.140625" style="8" customWidth="1"/>
    <col min="10506" max="10506" width="18.85546875" style="8" customWidth="1"/>
    <col min="10507" max="10507" width="10" style="8" customWidth="1"/>
    <col min="10508" max="10508" width="14.7109375" style="8" customWidth="1"/>
    <col min="10509" max="10510" width="11" style="8" bestFit="1" customWidth="1"/>
    <col min="10511" max="10511" width="11" style="8" customWidth="1"/>
    <col min="10512" max="10512" width="11.140625" style="8" bestFit="1" customWidth="1"/>
    <col min="10513" max="10513" width="10.28515625" style="8" bestFit="1" customWidth="1"/>
    <col min="10514" max="10754" width="9.140625" style="8"/>
    <col min="10755" max="10755" width="7.7109375" style="8" customWidth="1"/>
    <col min="10756" max="10756" width="9.5703125" style="8" customWidth="1"/>
    <col min="10757" max="10757" width="13.42578125" style="8" customWidth="1"/>
    <col min="10758" max="10758" width="17.5703125" style="8" customWidth="1"/>
    <col min="10759" max="10759" width="14.42578125" style="8" customWidth="1"/>
    <col min="10760" max="10760" width="0" style="8" hidden="1" customWidth="1"/>
    <col min="10761" max="10761" width="15.140625" style="8" customWidth="1"/>
    <col min="10762" max="10762" width="18.85546875" style="8" customWidth="1"/>
    <col min="10763" max="10763" width="10" style="8" customWidth="1"/>
    <col min="10764" max="10764" width="14.7109375" style="8" customWidth="1"/>
    <col min="10765" max="10766" width="11" style="8" bestFit="1" customWidth="1"/>
    <col min="10767" max="10767" width="11" style="8" customWidth="1"/>
    <col min="10768" max="10768" width="11.140625" style="8" bestFit="1" customWidth="1"/>
    <col min="10769" max="10769" width="10.28515625" style="8" bestFit="1" customWidth="1"/>
    <col min="10770" max="11010" width="9.140625" style="8"/>
    <col min="11011" max="11011" width="7.7109375" style="8" customWidth="1"/>
    <col min="11012" max="11012" width="9.5703125" style="8" customWidth="1"/>
    <col min="11013" max="11013" width="13.42578125" style="8" customWidth="1"/>
    <col min="11014" max="11014" width="17.5703125" style="8" customWidth="1"/>
    <col min="11015" max="11015" width="14.42578125" style="8" customWidth="1"/>
    <col min="11016" max="11016" width="0" style="8" hidden="1" customWidth="1"/>
    <col min="11017" max="11017" width="15.140625" style="8" customWidth="1"/>
    <col min="11018" max="11018" width="18.85546875" style="8" customWidth="1"/>
    <col min="11019" max="11019" width="10" style="8" customWidth="1"/>
    <col min="11020" max="11020" width="14.7109375" style="8" customWidth="1"/>
    <col min="11021" max="11022" width="11" style="8" bestFit="1" customWidth="1"/>
    <col min="11023" max="11023" width="11" style="8" customWidth="1"/>
    <col min="11024" max="11024" width="11.140625" style="8" bestFit="1" customWidth="1"/>
    <col min="11025" max="11025" width="10.28515625" style="8" bestFit="1" customWidth="1"/>
    <col min="11026" max="11266" width="9.140625" style="8"/>
    <col min="11267" max="11267" width="7.7109375" style="8" customWidth="1"/>
    <col min="11268" max="11268" width="9.5703125" style="8" customWidth="1"/>
    <col min="11269" max="11269" width="13.42578125" style="8" customWidth="1"/>
    <col min="11270" max="11270" width="17.5703125" style="8" customWidth="1"/>
    <col min="11271" max="11271" width="14.42578125" style="8" customWidth="1"/>
    <col min="11272" max="11272" width="0" style="8" hidden="1" customWidth="1"/>
    <col min="11273" max="11273" width="15.140625" style="8" customWidth="1"/>
    <col min="11274" max="11274" width="18.85546875" style="8" customWidth="1"/>
    <col min="11275" max="11275" width="10" style="8" customWidth="1"/>
    <col min="11276" max="11276" width="14.7109375" style="8" customWidth="1"/>
    <col min="11277" max="11278" width="11" style="8" bestFit="1" customWidth="1"/>
    <col min="11279" max="11279" width="11" style="8" customWidth="1"/>
    <col min="11280" max="11280" width="11.140625" style="8" bestFit="1" customWidth="1"/>
    <col min="11281" max="11281" width="10.28515625" style="8" bestFit="1" customWidth="1"/>
    <col min="11282" max="11522" width="9.140625" style="8"/>
    <col min="11523" max="11523" width="7.7109375" style="8" customWidth="1"/>
    <col min="11524" max="11524" width="9.5703125" style="8" customWidth="1"/>
    <col min="11525" max="11525" width="13.42578125" style="8" customWidth="1"/>
    <col min="11526" max="11526" width="17.5703125" style="8" customWidth="1"/>
    <col min="11527" max="11527" width="14.42578125" style="8" customWidth="1"/>
    <col min="11528" max="11528" width="0" style="8" hidden="1" customWidth="1"/>
    <col min="11529" max="11529" width="15.140625" style="8" customWidth="1"/>
    <col min="11530" max="11530" width="18.85546875" style="8" customWidth="1"/>
    <col min="11531" max="11531" width="10" style="8" customWidth="1"/>
    <col min="11532" max="11532" width="14.7109375" style="8" customWidth="1"/>
    <col min="11533" max="11534" width="11" style="8" bestFit="1" customWidth="1"/>
    <col min="11535" max="11535" width="11" style="8" customWidth="1"/>
    <col min="11536" max="11536" width="11.140625" style="8" bestFit="1" customWidth="1"/>
    <col min="11537" max="11537" width="10.28515625" style="8" bestFit="1" customWidth="1"/>
    <col min="11538" max="11778" width="9.140625" style="8"/>
    <col min="11779" max="11779" width="7.7109375" style="8" customWidth="1"/>
    <col min="11780" max="11780" width="9.5703125" style="8" customWidth="1"/>
    <col min="11781" max="11781" width="13.42578125" style="8" customWidth="1"/>
    <col min="11782" max="11782" width="17.5703125" style="8" customWidth="1"/>
    <col min="11783" max="11783" width="14.42578125" style="8" customWidth="1"/>
    <col min="11784" max="11784" width="0" style="8" hidden="1" customWidth="1"/>
    <col min="11785" max="11785" width="15.140625" style="8" customWidth="1"/>
    <col min="11786" max="11786" width="18.85546875" style="8" customWidth="1"/>
    <col min="11787" max="11787" width="10" style="8" customWidth="1"/>
    <col min="11788" max="11788" width="14.7109375" style="8" customWidth="1"/>
    <col min="11789" max="11790" width="11" style="8" bestFit="1" customWidth="1"/>
    <col min="11791" max="11791" width="11" style="8" customWidth="1"/>
    <col min="11792" max="11792" width="11.140625" style="8" bestFit="1" customWidth="1"/>
    <col min="11793" max="11793" width="10.28515625" style="8" bestFit="1" customWidth="1"/>
    <col min="11794" max="12034" width="9.140625" style="8"/>
    <col min="12035" max="12035" width="7.7109375" style="8" customWidth="1"/>
    <col min="12036" max="12036" width="9.5703125" style="8" customWidth="1"/>
    <col min="12037" max="12037" width="13.42578125" style="8" customWidth="1"/>
    <col min="12038" max="12038" width="17.5703125" style="8" customWidth="1"/>
    <col min="12039" max="12039" width="14.42578125" style="8" customWidth="1"/>
    <col min="12040" max="12040" width="0" style="8" hidden="1" customWidth="1"/>
    <col min="12041" max="12041" width="15.140625" style="8" customWidth="1"/>
    <col min="12042" max="12042" width="18.85546875" style="8" customWidth="1"/>
    <col min="12043" max="12043" width="10" style="8" customWidth="1"/>
    <col min="12044" max="12044" width="14.7109375" style="8" customWidth="1"/>
    <col min="12045" max="12046" width="11" style="8" bestFit="1" customWidth="1"/>
    <col min="12047" max="12047" width="11" style="8" customWidth="1"/>
    <col min="12048" max="12048" width="11.140625" style="8" bestFit="1" customWidth="1"/>
    <col min="12049" max="12049" width="10.28515625" style="8" bestFit="1" customWidth="1"/>
    <col min="12050" max="12290" width="9.140625" style="8"/>
    <col min="12291" max="12291" width="7.7109375" style="8" customWidth="1"/>
    <col min="12292" max="12292" width="9.5703125" style="8" customWidth="1"/>
    <col min="12293" max="12293" width="13.42578125" style="8" customWidth="1"/>
    <col min="12294" max="12294" width="17.5703125" style="8" customWidth="1"/>
    <col min="12295" max="12295" width="14.42578125" style="8" customWidth="1"/>
    <col min="12296" max="12296" width="0" style="8" hidden="1" customWidth="1"/>
    <col min="12297" max="12297" width="15.140625" style="8" customWidth="1"/>
    <col min="12298" max="12298" width="18.85546875" style="8" customWidth="1"/>
    <col min="12299" max="12299" width="10" style="8" customWidth="1"/>
    <col min="12300" max="12300" width="14.7109375" style="8" customWidth="1"/>
    <col min="12301" max="12302" width="11" style="8" bestFit="1" customWidth="1"/>
    <col min="12303" max="12303" width="11" style="8" customWidth="1"/>
    <col min="12304" max="12304" width="11.140625" style="8" bestFit="1" customWidth="1"/>
    <col min="12305" max="12305" width="10.28515625" style="8" bestFit="1" customWidth="1"/>
    <col min="12306" max="12546" width="9.140625" style="8"/>
    <col min="12547" max="12547" width="7.7109375" style="8" customWidth="1"/>
    <col min="12548" max="12548" width="9.5703125" style="8" customWidth="1"/>
    <col min="12549" max="12549" width="13.42578125" style="8" customWidth="1"/>
    <col min="12550" max="12550" width="17.5703125" style="8" customWidth="1"/>
    <col min="12551" max="12551" width="14.42578125" style="8" customWidth="1"/>
    <col min="12552" max="12552" width="0" style="8" hidden="1" customWidth="1"/>
    <col min="12553" max="12553" width="15.140625" style="8" customWidth="1"/>
    <col min="12554" max="12554" width="18.85546875" style="8" customWidth="1"/>
    <col min="12555" max="12555" width="10" style="8" customWidth="1"/>
    <col min="12556" max="12556" width="14.7109375" style="8" customWidth="1"/>
    <col min="12557" max="12558" width="11" style="8" bestFit="1" customWidth="1"/>
    <col min="12559" max="12559" width="11" style="8" customWidth="1"/>
    <col min="12560" max="12560" width="11.140625" style="8" bestFit="1" customWidth="1"/>
    <col min="12561" max="12561" width="10.28515625" style="8" bestFit="1" customWidth="1"/>
    <col min="12562" max="12802" width="9.140625" style="8"/>
    <col min="12803" max="12803" width="7.7109375" style="8" customWidth="1"/>
    <col min="12804" max="12804" width="9.5703125" style="8" customWidth="1"/>
    <col min="12805" max="12805" width="13.42578125" style="8" customWidth="1"/>
    <col min="12806" max="12806" width="17.5703125" style="8" customWidth="1"/>
    <col min="12807" max="12807" width="14.42578125" style="8" customWidth="1"/>
    <col min="12808" max="12808" width="0" style="8" hidden="1" customWidth="1"/>
    <col min="12809" max="12809" width="15.140625" style="8" customWidth="1"/>
    <col min="12810" max="12810" width="18.85546875" style="8" customWidth="1"/>
    <col min="12811" max="12811" width="10" style="8" customWidth="1"/>
    <col min="12812" max="12812" width="14.7109375" style="8" customWidth="1"/>
    <col min="12813" max="12814" width="11" style="8" bestFit="1" customWidth="1"/>
    <col min="12815" max="12815" width="11" style="8" customWidth="1"/>
    <col min="12816" max="12816" width="11.140625" style="8" bestFit="1" customWidth="1"/>
    <col min="12817" max="12817" width="10.28515625" style="8" bestFit="1" customWidth="1"/>
    <col min="12818" max="13058" width="9.140625" style="8"/>
    <col min="13059" max="13059" width="7.7109375" style="8" customWidth="1"/>
    <col min="13060" max="13060" width="9.5703125" style="8" customWidth="1"/>
    <col min="13061" max="13061" width="13.42578125" style="8" customWidth="1"/>
    <col min="13062" max="13062" width="17.5703125" style="8" customWidth="1"/>
    <col min="13063" max="13063" width="14.42578125" style="8" customWidth="1"/>
    <col min="13064" max="13064" width="0" style="8" hidden="1" customWidth="1"/>
    <col min="13065" max="13065" width="15.140625" style="8" customWidth="1"/>
    <col min="13066" max="13066" width="18.85546875" style="8" customWidth="1"/>
    <col min="13067" max="13067" width="10" style="8" customWidth="1"/>
    <col min="13068" max="13068" width="14.7109375" style="8" customWidth="1"/>
    <col min="13069" max="13070" width="11" style="8" bestFit="1" customWidth="1"/>
    <col min="13071" max="13071" width="11" style="8" customWidth="1"/>
    <col min="13072" max="13072" width="11.140625" style="8" bestFit="1" customWidth="1"/>
    <col min="13073" max="13073" width="10.28515625" style="8" bestFit="1" customWidth="1"/>
    <col min="13074" max="13314" width="9.140625" style="8"/>
    <col min="13315" max="13315" width="7.7109375" style="8" customWidth="1"/>
    <col min="13316" max="13316" width="9.5703125" style="8" customWidth="1"/>
    <col min="13317" max="13317" width="13.42578125" style="8" customWidth="1"/>
    <col min="13318" max="13318" width="17.5703125" style="8" customWidth="1"/>
    <col min="13319" max="13319" width="14.42578125" style="8" customWidth="1"/>
    <col min="13320" max="13320" width="0" style="8" hidden="1" customWidth="1"/>
    <col min="13321" max="13321" width="15.140625" style="8" customWidth="1"/>
    <col min="13322" max="13322" width="18.85546875" style="8" customWidth="1"/>
    <col min="13323" max="13323" width="10" style="8" customWidth="1"/>
    <col min="13324" max="13324" width="14.7109375" style="8" customWidth="1"/>
    <col min="13325" max="13326" width="11" style="8" bestFit="1" customWidth="1"/>
    <col min="13327" max="13327" width="11" style="8" customWidth="1"/>
    <col min="13328" max="13328" width="11.140625" style="8" bestFit="1" customWidth="1"/>
    <col min="13329" max="13329" width="10.28515625" style="8" bestFit="1" customWidth="1"/>
    <col min="13330" max="13570" width="9.140625" style="8"/>
    <col min="13571" max="13571" width="7.7109375" style="8" customWidth="1"/>
    <col min="13572" max="13572" width="9.5703125" style="8" customWidth="1"/>
    <col min="13573" max="13573" width="13.42578125" style="8" customWidth="1"/>
    <col min="13574" max="13574" width="17.5703125" style="8" customWidth="1"/>
    <col min="13575" max="13575" width="14.42578125" style="8" customWidth="1"/>
    <col min="13576" max="13576" width="0" style="8" hidden="1" customWidth="1"/>
    <col min="13577" max="13577" width="15.140625" style="8" customWidth="1"/>
    <col min="13578" max="13578" width="18.85546875" style="8" customWidth="1"/>
    <col min="13579" max="13579" width="10" style="8" customWidth="1"/>
    <col min="13580" max="13580" width="14.7109375" style="8" customWidth="1"/>
    <col min="13581" max="13582" width="11" style="8" bestFit="1" customWidth="1"/>
    <col min="13583" max="13583" width="11" style="8" customWidth="1"/>
    <col min="13584" max="13584" width="11.140625" style="8" bestFit="1" customWidth="1"/>
    <col min="13585" max="13585" width="10.28515625" style="8" bestFit="1" customWidth="1"/>
    <col min="13586" max="13826" width="9.140625" style="8"/>
    <col min="13827" max="13827" width="7.7109375" style="8" customWidth="1"/>
    <col min="13828" max="13828" width="9.5703125" style="8" customWidth="1"/>
    <col min="13829" max="13829" width="13.42578125" style="8" customWidth="1"/>
    <col min="13830" max="13830" width="17.5703125" style="8" customWidth="1"/>
    <col min="13831" max="13831" width="14.42578125" style="8" customWidth="1"/>
    <col min="13832" max="13832" width="0" style="8" hidden="1" customWidth="1"/>
    <col min="13833" max="13833" width="15.140625" style="8" customWidth="1"/>
    <col min="13834" max="13834" width="18.85546875" style="8" customWidth="1"/>
    <col min="13835" max="13835" width="10" style="8" customWidth="1"/>
    <col min="13836" max="13836" width="14.7109375" style="8" customWidth="1"/>
    <col min="13837" max="13838" width="11" style="8" bestFit="1" customWidth="1"/>
    <col min="13839" max="13839" width="11" style="8" customWidth="1"/>
    <col min="13840" max="13840" width="11.140625" style="8" bestFit="1" customWidth="1"/>
    <col min="13841" max="13841" width="10.28515625" style="8" bestFit="1" customWidth="1"/>
    <col min="13842" max="14082" width="9.140625" style="8"/>
    <col min="14083" max="14083" width="7.7109375" style="8" customWidth="1"/>
    <col min="14084" max="14084" width="9.5703125" style="8" customWidth="1"/>
    <col min="14085" max="14085" width="13.42578125" style="8" customWidth="1"/>
    <col min="14086" max="14086" width="17.5703125" style="8" customWidth="1"/>
    <col min="14087" max="14087" width="14.42578125" style="8" customWidth="1"/>
    <col min="14088" max="14088" width="0" style="8" hidden="1" customWidth="1"/>
    <col min="14089" max="14089" width="15.140625" style="8" customWidth="1"/>
    <col min="14090" max="14090" width="18.85546875" style="8" customWidth="1"/>
    <col min="14091" max="14091" width="10" style="8" customWidth="1"/>
    <col min="14092" max="14092" width="14.7109375" style="8" customWidth="1"/>
    <col min="14093" max="14094" width="11" style="8" bestFit="1" customWidth="1"/>
    <col min="14095" max="14095" width="11" style="8" customWidth="1"/>
    <col min="14096" max="14096" width="11.140625" style="8" bestFit="1" customWidth="1"/>
    <col min="14097" max="14097" width="10.28515625" style="8" bestFit="1" customWidth="1"/>
    <col min="14098" max="14338" width="9.140625" style="8"/>
    <col min="14339" max="14339" width="7.7109375" style="8" customWidth="1"/>
    <col min="14340" max="14340" width="9.5703125" style="8" customWidth="1"/>
    <col min="14341" max="14341" width="13.42578125" style="8" customWidth="1"/>
    <col min="14342" max="14342" width="17.5703125" style="8" customWidth="1"/>
    <col min="14343" max="14343" width="14.42578125" style="8" customWidth="1"/>
    <col min="14344" max="14344" width="0" style="8" hidden="1" customWidth="1"/>
    <col min="14345" max="14345" width="15.140625" style="8" customWidth="1"/>
    <col min="14346" max="14346" width="18.85546875" style="8" customWidth="1"/>
    <col min="14347" max="14347" width="10" style="8" customWidth="1"/>
    <col min="14348" max="14348" width="14.7109375" style="8" customWidth="1"/>
    <col min="14349" max="14350" width="11" style="8" bestFit="1" customWidth="1"/>
    <col min="14351" max="14351" width="11" style="8" customWidth="1"/>
    <col min="14352" max="14352" width="11.140625" style="8" bestFit="1" customWidth="1"/>
    <col min="14353" max="14353" width="10.28515625" style="8" bestFit="1" customWidth="1"/>
    <col min="14354" max="14594" width="9.140625" style="8"/>
    <col min="14595" max="14595" width="7.7109375" style="8" customWidth="1"/>
    <col min="14596" max="14596" width="9.5703125" style="8" customWidth="1"/>
    <col min="14597" max="14597" width="13.42578125" style="8" customWidth="1"/>
    <col min="14598" max="14598" width="17.5703125" style="8" customWidth="1"/>
    <col min="14599" max="14599" width="14.42578125" style="8" customWidth="1"/>
    <col min="14600" max="14600" width="0" style="8" hidden="1" customWidth="1"/>
    <col min="14601" max="14601" width="15.140625" style="8" customWidth="1"/>
    <col min="14602" max="14602" width="18.85546875" style="8" customWidth="1"/>
    <col min="14603" max="14603" width="10" style="8" customWidth="1"/>
    <col min="14604" max="14604" width="14.7109375" style="8" customWidth="1"/>
    <col min="14605" max="14606" width="11" style="8" bestFit="1" customWidth="1"/>
    <col min="14607" max="14607" width="11" style="8" customWidth="1"/>
    <col min="14608" max="14608" width="11.140625" style="8" bestFit="1" customWidth="1"/>
    <col min="14609" max="14609" width="10.28515625" style="8" bestFit="1" customWidth="1"/>
    <col min="14610" max="14850" width="9.140625" style="8"/>
    <col min="14851" max="14851" width="7.7109375" style="8" customWidth="1"/>
    <col min="14852" max="14852" width="9.5703125" style="8" customWidth="1"/>
    <col min="14853" max="14853" width="13.42578125" style="8" customWidth="1"/>
    <col min="14854" max="14854" width="17.5703125" style="8" customWidth="1"/>
    <col min="14855" max="14855" width="14.42578125" style="8" customWidth="1"/>
    <col min="14856" max="14856" width="0" style="8" hidden="1" customWidth="1"/>
    <col min="14857" max="14857" width="15.140625" style="8" customWidth="1"/>
    <col min="14858" max="14858" width="18.85546875" style="8" customWidth="1"/>
    <col min="14859" max="14859" width="10" style="8" customWidth="1"/>
    <col min="14860" max="14860" width="14.7109375" style="8" customWidth="1"/>
    <col min="14861" max="14862" width="11" style="8" bestFit="1" customWidth="1"/>
    <col min="14863" max="14863" width="11" style="8" customWidth="1"/>
    <col min="14864" max="14864" width="11.140625" style="8" bestFit="1" customWidth="1"/>
    <col min="14865" max="14865" width="10.28515625" style="8" bestFit="1" customWidth="1"/>
    <col min="14866" max="15106" width="9.140625" style="8"/>
    <col min="15107" max="15107" width="7.7109375" style="8" customWidth="1"/>
    <col min="15108" max="15108" width="9.5703125" style="8" customWidth="1"/>
    <col min="15109" max="15109" width="13.42578125" style="8" customWidth="1"/>
    <col min="15110" max="15110" width="17.5703125" style="8" customWidth="1"/>
    <col min="15111" max="15111" width="14.42578125" style="8" customWidth="1"/>
    <col min="15112" max="15112" width="0" style="8" hidden="1" customWidth="1"/>
    <col min="15113" max="15113" width="15.140625" style="8" customWidth="1"/>
    <col min="15114" max="15114" width="18.85546875" style="8" customWidth="1"/>
    <col min="15115" max="15115" width="10" style="8" customWidth="1"/>
    <col min="15116" max="15116" width="14.7109375" style="8" customWidth="1"/>
    <col min="15117" max="15118" width="11" style="8" bestFit="1" customWidth="1"/>
    <col min="15119" max="15119" width="11" style="8" customWidth="1"/>
    <col min="15120" max="15120" width="11.140625" style="8" bestFit="1" customWidth="1"/>
    <col min="15121" max="15121" width="10.28515625" style="8" bestFit="1" customWidth="1"/>
    <col min="15122" max="15362" width="9.140625" style="8"/>
    <col min="15363" max="15363" width="7.7109375" style="8" customWidth="1"/>
    <col min="15364" max="15364" width="9.5703125" style="8" customWidth="1"/>
    <col min="15365" max="15365" width="13.42578125" style="8" customWidth="1"/>
    <col min="15366" max="15366" width="17.5703125" style="8" customWidth="1"/>
    <col min="15367" max="15367" width="14.42578125" style="8" customWidth="1"/>
    <col min="15368" max="15368" width="0" style="8" hidden="1" customWidth="1"/>
    <col min="15369" max="15369" width="15.140625" style="8" customWidth="1"/>
    <col min="15370" max="15370" width="18.85546875" style="8" customWidth="1"/>
    <col min="15371" max="15371" width="10" style="8" customWidth="1"/>
    <col min="15372" max="15372" width="14.7109375" style="8" customWidth="1"/>
    <col min="15373" max="15374" width="11" style="8" bestFit="1" customWidth="1"/>
    <col min="15375" max="15375" width="11" style="8" customWidth="1"/>
    <col min="15376" max="15376" width="11.140625" style="8" bestFit="1" customWidth="1"/>
    <col min="15377" max="15377" width="10.28515625" style="8" bestFit="1" customWidth="1"/>
    <col min="15378" max="15618" width="9.140625" style="8"/>
    <col min="15619" max="15619" width="7.7109375" style="8" customWidth="1"/>
    <col min="15620" max="15620" width="9.5703125" style="8" customWidth="1"/>
    <col min="15621" max="15621" width="13.42578125" style="8" customWidth="1"/>
    <col min="15622" max="15622" width="17.5703125" style="8" customWidth="1"/>
    <col min="15623" max="15623" width="14.42578125" style="8" customWidth="1"/>
    <col min="15624" max="15624" width="0" style="8" hidden="1" customWidth="1"/>
    <col min="15625" max="15625" width="15.140625" style="8" customWidth="1"/>
    <col min="15626" max="15626" width="18.85546875" style="8" customWidth="1"/>
    <col min="15627" max="15627" width="10" style="8" customWidth="1"/>
    <col min="15628" max="15628" width="14.7109375" style="8" customWidth="1"/>
    <col min="15629" max="15630" width="11" style="8" bestFit="1" customWidth="1"/>
    <col min="15631" max="15631" width="11" style="8" customWidth="1"/>
    <col min="15632" max="15632" width="11.140625" style="8" bestFit="1" customWidth="1"/>
    <col min="15633" max="15633" width="10.28515625" style="8" bestFit="1" customWidth="1"/>
    <col min="15634" max="15874" width="9.140625" style="8"/>
    <col min="15875" max="15875" width="7.7109375" style="8" customWidth="1"/>
    <col min="15876" max="15876" width="9.5703125" style="8" customWidth="1"/>
    <col min="15877" max="15877" width="13.42578125" style="8" customWidth="1"/>
    <col min="15878" max="15878" width="17.5703125" style="8" customWidth="1"/>
    <col min="15879" max="15879" width="14.42578125" style="8" customWidth="1"/>
    <col min="15880" max="15880" width="0" style="8" hidden="1" customWidth="1"/>
    <col min="15881" max="15881" width="15.140625" style="8" customWidth="1"/>
    <col min="15882" max="15882" width="18.85546875" style="8" customWidth="1"/>
    <col min="15883" max="15883" width="10" style="8" customWidth="1"/>
    <col min="15884" max="15884" width="14.7109375" style="8" customWidth="1"/>
    <col min="15885" max="15886" width="11" style="8" bestFit="1" customWidth="1"/>
    <col min="15887" max="15887" width="11" style="8" customWidth="1"/>
    <col min="15888" max="15888" width="11.140625" style="8" bestFit="1" customWidth="1"/>
    <col min="15889" max="15889" width="10.28515625" style="8" bestFit="1" customWidth="1"/>
    <col min="15890" max="16130" width="9.140625" style="8"/>
    <col min="16131" max="16131" width="7.7109375" style="8" customWidth="1"/>
    <col min="16132" max="16132" width="9.5703125" style="8" customWidth="1"/>
    <col min="16133" max="16133" width="13.42578125" style="8" customWidth="1"/>
    <col min="16134" max="16134" width="17.5703125" style="8" customWidth="1"/>
    <col min="16135" max="16135" width="14.42578125" style="8" customWidth="1"/>
    <col min="16136" max="16136" width="0" style="8" hidden="1" customWidth="1"/>
    <col min="16137" max="16137" width="15.140625" style="8" customWidth="1"/>
    <col min="16138" max="16138" width="18.85546875" style="8" customWidth="1"/>
    <col min="16139" max="16139" width="10" style="8" customWidth="1"/>
    <col min="16140" max="16140" width="14.7109375" style="8" customWidth="1"/>
    <col min="16141" max="16142" width="11" style="8" bestFit="1" customWidth="1"/>
    <col min="16143" max="16143" width="11" style="8" customWidth="1"/>
    <col min="16144" max="16144" width="11.140625" style="8" bestFit="1" customWidth="1"/>
    <col min="16145" max="16145" width="10.28515625" style="8" bestFit="1" customWidth="1"/>
    <col min="16146" max="16384" width="9.140625" style="8"/>
  </cols>
  <sheetData>
    <row r="2" spans="2:69" x14ac:dyDescent="0.25">
      <c r="I2" s="9" t="s">
        <v>59</v>
      </c>
    </row>
    <row r="4" spans="2:69" x14ac:dyDescent="0.25">
      <c r="J4" s="10"/>
    </row>
    <row r="5" spans="2:69" ht="9" customHeight="1" x14ac:dyDescent="0.25"/>
    <row r="8" spans="2:69" ht="15.75" x14ac:dyDescent="0.25">
      <c r="B8" s="12">
        <v>8.01</v>
      </c>
      <c r="C8" s="169" t="s">
        <v>58</v>
      </c>
      <c r="D8" s="169"/>
      <c r="E8" s="169"/>
      <c r="F8" s="169"/>
      <c r="G8" s="169"/>
      <c r="H8" s="169"/>
      <c r="I8" s="169"/>
      <c r="J8" s="13"/>
      <c r="BM8" s="14"/>
    </row>
    <row r="9" spans="2:69" ht="12.75" customHeight="1" x14ac:dyDescent="0.25">
      <c r="B9" s="12"/>
      <c r="C9" s="7"/>
      <c r="D9" s="13"/>
      <c r="E9" s="13"/>
      <c r="F9" s="13"/>
      <c r="G9" s="13"/>
      <c r="H9" s="13"/>
      <c r="I9" s="13"/>
      <c r="J9" s="13"/>
      <c r="BM9" s="14"/>
    </row>
    <row r="10" spans="2:69" ht="38.25" customHeight="1" x14ac:dyDescent="0.25">
      <c r="C10" s="170" t="s">
        <v>0</v>
      </c>
      <c r="D10" s="15" t="s">
        <v>1</v>
      </c>
      <c r="E10" s="15" t="s">
        <v>2</v>
      </c>
      <c r="F10" s="187" t="s">
        <v>3</v>
      </c>
      <c r="G10" s="187"/>
      <c r="H10" s="16" t="s">
        <v>4</v>
      </c>
      <c r="I10" s="17" t="s">
        <v>5</v>
      </c>
      <c r="J10" s="2"/>
      <c r="BL10" s="6"/>
      <c r="BM10" s="18"/>
      <c r="BN10" s="19"/>
    </row>
    <row r="11" spans="2:69" x14ac:dyDescent="0.25">
      <c r="C11" s="171"/>
      <c r="D11" s="4" t="s">
        <v>7</v>
      </c>
      <c r="E11" s="4" t="s">
        <v>8</v>
      </c>
      <c r="F11" s="171" t="s">
        <v>9</v>
      </c>
      <c r="G11" s="171"/>
      <c r="H11" s="4" t="s">
        <v>10</v>
      </c>
      <c r="I11" s="4" t="s">
        <v>8</v>
      </c>
      <c r="J11" s="2"/>
      <c r="BL11" s="6"/>
      <c r="BM11" s="18"/>
      <c r="BN11" s="19"/>
    </row>
    <row r="12" spans="2:69" ht="27.75" customHeight="1" x14ac:dyDescent="0.25">
      <c r="C12" s="20">
        <v>1998</v>
      </c>
      <c r="D12" s="5">
        <v>1534.7146058580697</v>
      </c>
      <c r="E12" s="21" t="s">
        <v>6</v>
      </c>
      <c r="F12" s="5">
        <f t="shared" ref="F12:F26" si="0">BR35</f>
        <v>0</v>
      </c>
      <c r="G12" s="21"/>
      <c r="H12" s="5">
        <v>2065.0021010610362</v>
      </c>
      <c r="I12" s="21" t="s">
        <v>6</v>
      </c>
      <c r="J12" s="22"/>
      <c r="BL12" s="6"/>
      <c r="BM12" s="18"/>
      <c r="BN12" s="19"/>
    </row>
    <row r="13" spans="2:69" x14ac:dyDescent="0.25">
      <c r="C13" s="20">
        <v>1999</v>
      </c>
      <c r="D13" s="5">
        <v>1663.8511155887556</v>
      </c>
      <c r="E13" s="21">
        <f t="shared" ref="E13:E20" si="1">((D13-D12)/D12)*100</f>
        <v>8.4143663739021246</v>
      </c>
      <c r="F13" s="5">
        <f t="shared" si="0"/>
        <v>0</v>
      </c>
      <c r="G13" s="21"/>
      <c r="H13" s="5">
        <v>2134.8536190776344</v>
      </c>
      <c r="I13" s="21">
        <f t="shared" ref="I13:I22" si="2">((H13-H12)/H12)*100</f>
        <v>3.3826366559485446</v>
      </c>
      <c r="J13" s="22"/>
      <c r="BL13" s="6"/>
      <c r="BM13" s="18"/>
      <c r="BN13" s="19"/>
      <c r="BO13" s="6"/>
      <c r="BP13" s="6"/>
      <c r="BQ13" s="23"/>
    </row>
    <row r="14" spans="2:69" x14ac:dyDescent="0.25">
      <c r="C14" s="20">
        <v>2000</v>
      </c>
      <c r="D14" s="5">
        <v>1738.9500737173187</v>
      </c>
      <c r="E14" s="21">
        <f t="shared" si="1"/>
        <v>4.5135623869801096</v>
      </c>
      <c r="F14" s="5">
        <f t="shared" si="0"/>
        <v>0</v>
      </c>
      <c r="G14" s="21"/>
      <c r="H14" s="5">
        <v>2155.8356339951679</v>
      </c>
      <c r="I14" s="21">
        <f t="shared" si="2"/>
        <v>0.98283155013685364</v>
      </c>
      <c r="J14" s="22"/>
      <c r="BL14" s="6"/>
      <c r="BM14" s="18"/>
      <c r="BN14" s="19"/>
      <c r="BO14" s="6"/>
      <c r="BP14" s="6"/>
      <c r="BQ14" s="18"/>
    </row>
    <row r="15" spans="2:69" x14ac:dyDescent="0.25">
      <c r="C15" s="20">
        <v>2001</v>
      </c>
      <c r="D15" s="5">
        <v>1783.9613082366818</v>
      </c>
      <c r="E15" s="21">
        <f t="shared" si="1"/>
        <v>2.5884144231434738</v>
      </c>
      <c r="F15" s="5">
        <f t="shared" si="0"/>
        <v>0</v>
      </c>
      <c r="G15" s="21"/>
      <c r="H15" s="5">
        <v>2167.7874146443955</v>
      </c>
      <c r="I15" s="21">
        <f t="shared" si="2"/>
        <v>0.5543920167549492</v>
      </c>
      <c r="J15" s="22"/>
      <c r="BL15" s="6"/>
      <c r="BM15" s="18"/>
      <c r="BN15" s="19"/>
      <c r="BO15" s="6"/>
      <c r="BP15" s="6"/>
      <c r="BQ15" s="18"/>
    </row>
    <row r="16" spans="2:69" x14ac:dyDescent="0.25">
      <c r="C16" s="20">
        <v>2002</v>
      </c>
      <c r="D16" s="5">
        <v>1860.6248279929232</v>
      </c>
      <c r="E16" s="21">
        <f t="shared" si="1"/>
        <v>4.2973756999257899</v>
      </c>
      <c r="F16" s="5">
        <f t="shared" si="0"/>
        <v>0</v>
      </c>
      <c r="G16" s="21"/>
      <c r="H16" s="5">
        <v>2205.2363273453093</v>
      </c>
      <c r="I16" s="21">
        <f t="shared" si="2"/>
        <v>1.7275177652536045</v>
      </c>
      <c r="J16" s="22"/>
      <c r="BL16" s="6"/>
      <c r="BM16" s="18"/>
      <c r="BN16" s="19"/>
      <c r="BO16" s="6"/>
      <c r="BP16" s="6"/>
      <c r="BQ16" s="18"/>
    </row>
    <row r="17" spans="2:81" x14ac:dyDescent="0.25">
      <c r="C17" s="20">
        <v>2003</v>
      </c>
      <c r="D17" s="5">
        <v>1929.4655396107726</v>
      </c>
      <c r="E17" s="21">
        <f t="shared" si="1"/>
        <v>3.6998706338939167</v>
      </c>
      <c r="F17" s="5">
        <f t="shared" si="0"/>
        <v>0</v>
      </c>
      <c r="G17" s="21"/>
      <c r="H17" s="5">
        <v>2249.3251181846831</v>
      </c>
      <c r="I17" s="21">
        <f t="shared" si="2"/>
        <v>1.9992773696254333</v>
      </c>
      <c r="J17" s="22"/>
      <c r="BL17" s="6"/>
      <c r="BM17" s="18"/>
      <c r="BN17" s="19"/>
      <c r="BO17" s="6"/>
      <c r="BP17" s="6"/>
      <c r="BQ17" s="18"/>
    </row>
    <row r="18" spans="2:81" x14ac:dyDescent="0.25">
      <c r="C18" s="20">
        <v>2004</v>
      </c>
      <c r="D18" s="5">
        <v>2032.4859052486731</v>
      </c>
      <c r="E18" s="21">
        <f t="shared" si="1"/>
        <v>5.3393213572854306</v>
      </c>
      <c r="F18" s="5">
        <f t="shared" si="0"/>
        <v>0</v>
      </c>
      <c r="G18" s="21"/>
      <c r="H18" s="5">
        <v>2269.5103477256016</v>
      </c>
      <c r="I18" s="21">
        <f t="shared" si="2"/>
        <v>0.897390482937788</v>
      </c>
      <c r="J18" s="22"/>
      <c r="BL18" s="6"/>
      <c r="BM18" s="18"/>
      <c r="BN18" s="19"/>
      <c r="BO18" s="6"/>
      <c r="BP18" s="6"/>
      <c r="BQ18" s="18"/>
    </row>
    <row r="19" spans="2:81" x14ac:dyDescent="0.25">
      <c r="C19" s="24">
        <v>2005</v>
      </c>
      <c r="D19" s="5">
        <v>2322.6519117357971</v>
      </c>
      <c r="E19" s="22">
        <f t="shared" si="1"/>
        <v>14.276409284699188</v>
      </c>
      <c r="F19" s="5">
        <f t="shared" si="0"/>
        <v>0</v>
      </c>
      <c r="G19" s="22"/>
      <c r="H19" s="5">
        <v>2416.9156423994118</v>
      </c>
      <c r="I19" s="22">
        <f t="shared" si="2"/>
        <v>6.4950263311878249</v>
      </c>
      <c r="J19" s="22"/>
      <c r="BL19" s="6"/>
      <c r="BM19" s="18"/>
      <c r="BN19" s="19"/>
      <c r="BO19" s="6"/>
      <c r="BP19" s="6"/>
      <c r="BQ19" s="18"/>
    </row>
    <row r="20" spans="2:81" x14ac:dyDescent="0.25">
      <c r="C20" s="24">
        <v>2006</v>
      </c>
      <c r="D20" s="5">
        <v>2448.8813206</v>
      </c>
      <c r="E20" s="22">
        <f t="shared" si="1"/>
        <v>5.4347105662452613</v>
      </c>
      <c r="F20" s="5">
        <f t="shared" si="0"/>
        <v>0</v>
      </c>
      <c r="G20" s="25"/>
      <c r="H20" s="5">
        <v>2528.21425194018</v>
      </c>
      <c r="I20" s="22">
        <f t="shared" si="2"/>
        <v>4.6049852791004184</v>
      </c>
      <c r="J20" s="22"/>
      <c r="BL20" s="6"/>
      <c r="BM20" s="18"/>
      <c r="BN20" s="19"/>
      <c r="BO20" s="6"/>
      <c r="BP20" s="6"/>
      <c r="BQ20" s="18"/>
    </row>
    <row r="21" spans="2:81" x14ac:dyDescent="0.25">
      <c r="B21" s="24"/>
      <c r="C21" s="24">
        <v>2007</v>
      </c>
      <c r="D21" s="5">
        <v>2637.0569999999998</v>
      </c>
      <c r="E21" s="22">
        <f>((D21-D20)/D20)*100</f>
        <v>7.6841485872371678</v>
      </c>
      <c r="F21" s="5">
        <f t="shared" si="0"/>
        <v>0</v>
      </c>
      <c r="G21" s="22"/>
      <c r="H21" s="5">
        <v>2637.05700180862</v>
      </c>
      <c r="I21" s="22">
        <f t="shared" si="2"/>
        <v>4.3051236573369085</v>
      </c>
      <c r="J21" s="22"/>
      <c r="BL21" s="6"/>
      <c r="BM21" s="26"/>
      <c r="BN21" s="27"/>
      <c r="BO21" s="6"/>
      <c r="BP21" s="6"/>
      <c r="BQ21" s="18"/>
    </row>
    <row r="22" spans="2:81" x14ac:dyDescent="0.25">
      <c r="B22" s="24"/>
      <c r="C22" s="24">
        <v>2008</v>
      </c>
      <c r="D22" s="28">
        <v>2657.9005000000002</v>
      </c>
      <c r="E22" s="29">
        <f>((D22-D21)/D21)*100</f>
        <v>0.79040764003206632</v>
      </c>
      <c r="F22" s="5">
        <f t="shared" si="0"/>
        <v>0</v>
      </c>
      <c r="G22" s="30"/>
      <c r="H22" s="28">
        <v>2630.5012007410801</v>
      </c>
      <c r="I22" s="31">
        <f t="shared" si="2"/>
        <v>-0.24860293361287519</v>
      </c>
      <c r="J22" s="31"/>
      <c r="BL22" s="6" t="s">
        <v>63</v>
      </c>
      <c r="BM22" s="26">
        <v>2493</v>
      </c>
      <c r="BN22" s="32" t="e">
        <f t="shared" ref="BN22" si="3">((BM22-BM21)/BM21)*100</f>
        <v>#DIV/0!</v>
      </c>
      <c r="BO22" s="6"/>
      <c r="BP22" s="6"/>
      <c r="BQ22" s="18"/>
    </row>
    <row r="23" spans="2:81" x14ac:dyDescent="0.25">
      <c r="B23" s="24"/>
      <c r="C23" s="24">
        <v>2009</v>
      </c>
      <c r="D23" s="28">
        <v>2528.864</v>
      </c>
      <c r="E23" s="29">
        <f t="shared" ref="E23:E26" si="4">((D23-D22)/D22)*100</f>
        <v>-4.8548280870559362</v>
      </c>
      <c r="F23" s="5">
        <f t="shared" si="0"/>
        <v>44752.318255822182</v>
      </c>
      <c r="G23" s="33"/>
      <c r="H23" s="28">
        <v>2464.8246367074498</v>
      </c>
      <c r="I23" s="31">
        <f>((H23-H22)/H22)*100</f>
        <v>-6.2982888579163117</v>
      </c>
      <c r="J23" s="31"/>
      <c r="BL23" s="34">
        <v>5.2500135963862293</v>
      </c>
      <c r="BM23" s="35"/>
      <c r="BO23" s="6"/>
      <c r="BP23" s="6"/>
      <c r="BQ23" s="18"/>
    </row>
    <row r="24" spans="2:81" x14ac:dyDescent="0.25">
      <c r="B24" s="24"/>
      <c r="C24" s="24" t="s">
        <v>56</v>
      </c>
      <c r="D24" s="28">
        <v>2472.7199999999998</v>
      </c>
      <c r="E24" s="29">
        <f t="shared" si="4"/>
        <v>-2.220127298265159</v>
      </c>
      <c r="F24" s="5">
        <f t="shared" si="0"/>
        <v>44536.661803641866</v>
      </c>
      <c r="G24" s="33"/>
      <c r="H24" s="28">
        <v>2398.9997125499199</v>
      </c>
      <c r="I24" s="31">
        <f>((H24-H23)/H23)*100</f>
        <v>-2.6705723067365912</v>
      </c>
      <c r="J24" s="31"/>
      <c r="BL24" s="34"/>
      <c r="BM24" s="35"/>
      <c r="BO24" s="6"/>
      <c r="BP24" s="6"/>
      <c r="BQ24" s="18"/>
    </row>
    <row r="25" spans="2:81" x14ac:dyDescent="0.25">
      <c r="B25" s="24"/>
      <c r="C25" s="24" t="s">
        <v>61</v>
      </c>
      <c r="D25" s="28">
        <v>2513.7291</v>
      </c>
      <c r="E25" s="29">
        <f t="shared" si="4"/>
        <v>1.6584611278268553</v>
      </c>
      <c r="F25" s="5">
        <f t="shared" si="0"/>
        <v>45475.136132568703</v>
      </c>
      <c r="G25" s="33"/>
      <c r="H25" s="28">
        <v>2420.0730145658099</v>
      </c>
      <c r="I25" s="31">
        <f>((H25-H24)/H24)*100</f>
        <v>0.87842036435640125</v>
      </c>
      <c r="J25" s="31"/>
      <c r="BL25" s="34"/>
      <c r="BM25" s="35"/>
      <c r="BO25" s="6"/>
      <c r="BP25" s="6"/>
      <c r="BQ25" s="18"/>
    </row>
    <row r="26" spans="2:81" x14ac:dyDescent="0.25">
      <c r="C26" s="24">
        <v>2012</v>
      </c>
      <c r="D26" s="28">
        <v>2575.9351999999999</v>
      </c>
      <c r="E26" s="29">
        <f t="shared" si="4"/>
        <v>2.4746540906098384</v>
      </c>
      <c r="F26" s="5">
        <f t="shared" si="0"/>
        <v>45896.395545657011</v>
      </c>
      <c r="H26" s="28">
        <v>2454.4725400000002</v>
      </c>
      <c r="I26" s="31">
        <f>((H26-H25)/H25)*100</f>
        <v>1.4214251068933967</v>
      </c>
      <c r="BL26" s="34">
        <v>-7.8168909924567407</v>
      </c>
      <c r="BM26" s="35"/>
      <c r="BO26" s="6">
        <v>2009</v>
      </c>
      <c r="BP26" s="6"/>
      <c r="BQ26" s="18">
        <f>F23</f>
        <v>44752.318255822182</v>
      </c>
    </row>
    <row r="27" spans="2:81" s="36" customFormat="1" x14ac:dyDescent="0.25">
      <c r="C27" s="37" t="s">
        <v>60</v>
      </c>
      <c r="D27" s="38">
        <v>2665.3</v>
      </c>
      <c r="E27" s="39">
        <v>3.5</v>
      </c>
      <c r="F27" s="40">
        <v>47415</v>
      </c>
      <c r="H27" s="38">
        <v>2485.8000000000002</v>
      </c>
      <c r="I27" s="41">
        <v>1.2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34"/>
      <c r="BM27" s="35"/>
      <c r="BN27" s="11"/>
      <c r="BO27" s="6"/>
      <c r="BP27" s="6"/>
      <c r="BQ27" s="18"/>
      <c r="BR27" s="11"/>
      <c r="BS27" s="11"/>
      <c r="BT27" s="11"/>
      <c r="BU27" s="7"/>
      <c r="BV27" s="7"/>
      <c r="BW27" s="7"/>
      <c r="BX27" s="7"/>
      <c r="BY27" s="7"/>
      <c r="BZ27" s="7"/>
      <c r="CA27" s="7"/>
      <c r="CB27" s="7"/>
      <c r="CC27" s="7"/>
    </row>
    <row r="28" spans="2:81" s="7" customFormat="1" x14ac:dyDescent="0.25">
      <c r="C28" s="24"/>
      <c r="D28" s="42"/>
      <c r="BL28" s="34"/>
      <c r="BM28" s="35"/>
      <c r="BN28" s="11"/>
      <c r="BO28" s="6"/>
      <c r="BP28" s="6"/>
      <c r="BQ28" s="18"/>
      <c r="BR28" s="11"/>
      <c r="BS28" s="11"/>
      <c r="BT28" s="11"/>
    </row>
    <row r="29" spans="2:81" ht="14.25" customHeight="1" x14ac:dyDescent="0.25">
      <c r="B29" s="43"/>
      <c r="C29" s="44" t="s">
        <v>11</v>
      </c>
      <c r="D29" s="45"/>
      <c r="E29" s="45"/>
      <c r="F29" s="45"/>
      <c r="G29" s="45"/>
      <c r="H29" s="45"/>
      <c r="I29" s="45"/>
      <c r="J29" s="33"/>
      <c r="U29" s="47"/>
      <c r="V29" s="47"/>
      <c r="BL29" s="46"/>
      <c r="BM29" s="46"/>
      <c r="BN29" s="46"/>
      <c r="BR29" s="46">
        <v>1000</v>
      </c>
      <c r="BS29" s="46"/>
      <c r="BT29" s="46"/>
      <c r="BU29" s="47"/>
    </row>
    <row r="30" spans="2:81" ht="14.25" customHeight="1" x14ac:dyDescent="0.25">
      <c r="B30" s="43"/>
      <c r="C30" s="45" t="s">
        <v>12</v>
      </c>
      <c r="D30" s="45"/>
      <c r="E30" s="45"/>
      <c r="F30" s="45"/>
      <c r="G30" s="45"/>
      <c r="H30" s="48"/>
      <c r="I30" s="45"/>
      <c r="J30" s="33"/>
      <c r="U30" s="47"/>
      <c r="V30" s="47"/>
      <c r="BL30" s="46"/>
      <c r="BM30" s="46"/>
      <c r="BN30" s="46"/>
      <c r="BR30" s="46"/>
      <c r="BS30" s="46"/>
      <c r="BT30" s="46"/>
      <c r="BU30" s="47"/>
    </row>
    <row r="31" spans="2:81" ht="14.25" customHeight="1" x14ac:dyDescent="0.25">
      <c r="B31" s="43"/>
      <c r="C31" s="45" t="s">
        <v>13</v>
      </c>
      <c r="D31" s="45"/>
      <c r="E31" s="45"/>
      <c r="F31" s="45"/>
      <c r="G31" s="45"/>
      <c r="H31" s="45"/>
      <c r="I31" s="1" t="s">
        <v>14</v>
      </c>
      <c r="J31" s="1"/>
      <c r="U31" s="47"/>
      <c r="V31" s="47"/>
      <c r="BL31" s="46"/>
      <c r="BM31" s="46"/>
      <c r="BN31" s="46"/>
      <c r="BO31" s="46"/>
      <c r="BP31" s="46"/>
      <c r="BQ31" s="46"/>
      <c r="BR31" s="46"/>
      <c r="BS31" s="46"/>
      <c r="BT31" s="46"/>
      <c r="BU31" s="47"/>
    </row>
    <row r="32" spans="2:81" x14ac:dyDescent="0.25">
      <c r="C32" s="49"/>
      <c r="D32" s="50"/>
      <c r="E32" s="45"/>
      <c r="F32" s="50"/>
      <c r="G32" s="50"/>
      <c r="H32" s="50"/>
      <c r="I32" s="50"/>
      <c r="J32" s="51"/>
      <c r="BL32" s="52"/>
      <c r="BM32" s="52"/>
      <c r="BN32" s="52"/>
      <c r="BO32" s="52"/>
      <c r="BP32" s="52"/>
      <c r="BQ32" s="53"/>
    </row>
    <row r="33" spans="3:72" x14ac:dyDescent="0.25">
      <c r="BQ33" s="53"/>
    </row>
    <row r="34" spans="3:72" x14ac:dyDescent="0.25">
      <c r="BQ34" s="53"/>
    </row>
    <row r="35" spans="3:72" x14ac:dyDescent="0.25">
      <c r="BO35" s="18"/>
      <c r="BP35" s="18"/>
      <c r="BQ35" s="53"/>
      <c r="BR35" s="53"/>
      <c r="BT35" s="53"/>
    </row>
    <row r="36" spans="3:72" x14ac:dyDescent="0.25">
      <c r="BO36" s="18"/>
      <c r="BP36" s="18"/>
      <c r="BQ36" s="53"/>
      <c r="BR36" s="53"/>
    </row>
    <row r="37" spans="3:72" x14ac:dyDescent="0.25">
      <c r="BO37" s="18"/>
      <c r="BP37" s="18"/>
      <c r="BQ37" s="53"/>
      <c r="BR37" s="53"/>
    </row>
    <row r="38" spans="3:72" x14ac:dyDescent="0.25">
      <c r="C38" s="7"/>
      <c r="D38" s="7"/>
      <c r="BO38" s="18"/>
      <c r="BP38" s="18"/>
      <c r="BQ38" s="53"/>
      <c r="BR38" s="53"/>
    </row>
    <row r="39" spans="3:72" x14ac:dyDescent="0.25">
      <c r="D39" s="7"/>
      <c r="BO39" s="18"/>
      <c r="BP39" s="18"/>
      <c r="BQ39" s="53"/>
      <c r="BR39" s="53"/>
    </row>
    <row r="40" spans="3:72" x14ac:dyDescent="0.25">
      <c r="C40" s="7"/>
      <c r="D40" s="7"/>
      <c r="BO40" s="18"/>
      <c r="BP40" s="18"/>
      <c r="BQ40" s="53"/>
      <c r="BR40" s="53"/>
    </row>
    <row r="41" spans="3:72" x14ac:dyDescent="0.25">
      <c r="C41" s="7"/>
      <c r="D41" s="7"/>
      <c r="BO41" s="18"/>
      <c r="BP41" s="18"/>
      <c r="BQ41" s="53"/>
      <c r="BR41" s="53"/>
    </row>
    <row r="42" spans="3:72" x14ac:dyDescent="0.25">
      <c r="C42" s="7"/>
      <c r="D42" s="7"/>
      <c r="BO42" s="18"/>
      <c r="BP42" s="18"/>
      <c r="BQ42" s="53"/>
      <c r="BR42" s="53"/>
    </row>
    <row r="43" spans="3:72" x14ac:dyDescent="0.25">
      <c r="C43" s="7"/>
      <c r="D43" s="7"/>
      <c r="BO43" s="18"/>
      <c r="BP43" s="18"/>
      <c r="BQ43" s="53"/>
      <c r="BR43" s="53"/>
    </row>
    <row r="44" spans="3:72" x14ac:dyDescent="0.25">
      <c r="C44" s="7"/>
      <c r="D44" s="7"/>
      <c r="BO44" s="18"/>
      <c r="BP44" s="18"/>
      <c r="BQ44" s="53"/>
      <c r="BR44" s="53"/>
    </row>
    <row r="45" spans="3:72" x14ac:dyDescent="0.25">
      <c r="C45" s="7"/>
      <c r="D45" s="7"/>
      <c r="BO45" s="18"/>
      <c r="BP45" s="18"/>
      <c r="BQ45" s="53"/>
      <c r="BR45" s="53"/>
    </row>
    <row r="46" spans="3:72" x14ac:dyDescent="0.25">
      <c r="C46" s="7"/>
      <c r="D46" s="7"/>
      <c r="BN46" s="11">
        <v>2009</v>
      </c>
      <c r="BO46" s="18">
        <f>+D23</f>
        <v>2528.864</v>
      </c>
      <c r="BP46" s="18"/>
      <c r="BQ46" s="53">
        <f>+BS46</f>
        <v>56.508000000000003</v>
      </c>
      <c r="BR46" s="53">
        <f t="shared" ref="BR46:BR50" si="5">+BO46/BQ46*1000</f>
        <v>44752.318255822182</v>
      </c>
      <c r="BS46" s="11">
        <v>56.508000000000003</v>
      </c>
      <c r="BT46" s="11">
        <v>56.508000000000003</v>
      </c>
    </row>
    <row r="47" spans="3:72" x14ac:dyDescent="0.25">
      <c r="C47" s="7"/>
      <c r="D47" s="7"/>
      <c r="BN47" s="11">
        <v>2010</v>
      </c>
      <c r="BO47" s="18">
        <f>+D24</f>
        <v>2472.7199999999998</v>
      </c>
      <c r="BQ47" s="53">
        <f>+BS47</f>
        <v>55.521000000000001</v>
      </c>
      <c r="BR47" s="53">
        <f t="shared" si="5"/>
        <v>44536.661803641866</v>
      </c>
      <c r="BS47" s="11">
        <v>55.521000000000001</v>
      </c>
      <c r="BT47" s="11">
        <v>55.521000000000001</v>
      </c>
    </row>
    <row r="48" spans="3:72" x14ac:dyDescent="0.25">
      <c r="C48" s="7"/>
      <c r="D48" s="7"/>
      <c r="BN48" s="11">
        <v>2011</v>
      </c>
      <c r="BO48" s="18">
        <f>+D25</f>
        <v>2513.7291</v>
      </c>
      <c r="BQ48" s="53">
        <v>55.277000000000001</v>
      </c>
      <c r="BR48" s="53">
        <f t="shared" si="5"/>
        <v>45475.136132568703</v>
      </c>
      <c r="BT48" s="11">
        <v>55.277000000000001</v>
      </c>
    </row>
    <row r="49" spans="2:72" x14ac:dyDescent="0.25">
      <c r="BN49" s="11">
        <v>2012</v>
      </c>
      <c r="BO49" s="18">
        <f>+D26</f>
        <v>2575.9351999999999</v>
      </c>
      <c r="BQ49" s="53">
        <v>56.125</v>
      </c>
      <c r="BR49" s="53">
        <f t="shared" si="5"/>
        <v>45896.395545657011</v>
      </c>
      <c r="BT49" s="11">
        <v>56.125</v>
      </c>
    </row>
    <row r="50" spans="2:72" x14ac:dyDescent="0.25">
      <c r="BN50" s="11">
        <v>2013</v>
      </c>
      <c r="BO50" s="18">
        <f>+D27</f>
        <v>2665.3</v>
      </c>
      <c r="BR50" s="53" t="e">
        <f t="shared" si="5"/>
        <v>#DIV/0!</v>
      </c>
    </row>
    <row r="56" spans="2:72" x14ac:dyDescent="0.25">
      <c r="C56" s="50" t="s">
        <v>15</v>
      </c>
    </row>
    <row r="57" spans="2:72" x14ac:dyDescent="0.25">
      <c r="B57" s="54"/>
      <c r="C57" s="55"/>
      <c r="D57" s="55"/>
      <c r="E57" s="55"/>
      <c r="F57" s="55"/>
      <c r="G57" s="55"/>
      <c r="H57" s="55"/>
      <c r="I57" s="55"/>
      <c r="J57" s="54"/>
      <c r="BL57" s="56"/>
    </row>
    <row r="58" spans="2:72" ht="9" customHeight="1" x14ac:dyDescent="0.25">
      <c r="B58" s="54"/>
      <c r="C58" s="55"/>
      <c r="D58" s="55"/>
      <c r="E58" s="55"/>
      <c r="F58" s="55"/>
      <c r="G58" s="55"/>
      <c r="H58" s="55"/>
      <c r="I58" s="55"/>
      <c r="J58" s="54"/>
      <c r="BL58" s="56"/>
    </row>
    <row r="59" spans="2:72" x14ac:dyDescent="0.25">
      <c r="B59" s="57"/>
      <c r="C59" s="57"/>
      <c r="D59" s="57"/>
      <c r="E59" s="57"/>
      <c r="F59" s="57"/>
      <c r="G59" s="57"/>
      <c r="H59" s="57"/>
      <c r="I59" s="57"/>
      <c r="J59" s="58"/>
      <c r="BL59" s="59"/>
      <c r="BM59" s="59"/>
    </row>
    <row r="64" spans="2:72" x14ac:dyDescent="0.25">
      <c r="BQ64" s="60"/>
      <c r="BR64" s="60"/>
    </row>
    <row r="65" spans="68:70" x14ac:dyDescent="0.25">
      <c r="BQ65" s="60"/>
      <c r="BR65" s="60"/>
    </row>
    <row r="66" spans="68:70" x14ac:dyDescent="0.25">
      <c r="BP66" s="11">
        <v>2009</v>
      </c>
      <c r="BQ66" s="60">
        <v>55250</v>
      </c>
      <c r="BR66" s="60">
        <v>56340.5</v>
      </c>
    </row>
    <row r="67" spans="68:70" x14ac:dyDescent="0.25">
      <c r="BP67" s="11">
        <v>2010</v>
      </c>
      <c r="BQ67" s="60">
        <v>54397</v>
      </c>
      <c r="BR67" s="60">
        <v>55034.5</v>
      </c>
    </row>
  </sheetData>
  <mergeCells count="4">
    <mergeCell ref="C8:I8"/>
    <mergeCell ref="C10:C11"/>
    <mergeCell ref="F10:G10"/>
    <mergeCell ref="F11:G11"/>
  </mergeCells>
  <pageMargins left="0.7" right="0.7" top="0.75" bottom="0.75" header="0.3" footer="0.3"/>
  <pageSetup scale="63" orientation="portrait" r:id="rId1"/>
  <colBreaks count="1" manualBreakCount="1">
    <brk id="63" max="1048575" man="1"/>
  </colBreaks>
  <ignoredErrors>
    <ignoredError sqref="BR50 BN2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8.01</vt:lpstr>
      <vt:lpstr>8.02</vt:lpstr>
      <vt:lpstr>8.03</vt:lpstr>
      <vt:lpstr>8.04</vt:lpstr>
      <vt:lpstr>.05,.06,.07</vt:lpstr>
      <vt:lpstr>Sheet1</vt:lpstr>
      <vt:lpstr>01</vt:lpstr>
      <vt:lpstr>'.05,.06,.07'!Print_Area</vt:lpstr>
      <vt:lpstr>'01'!Print_Area</vt:lpstr>
      <vt:lpstr>'8.01'!Print_Area</vt:lpstr>
      <vt:lpstr>'8.02'!Print_Area</vt:lpstr>
      <vt:lpstr>'8.03'!Print_Area</vt:lpstr>
      <vt:lpstr>'8.04'!Print_Area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2017-10-18T14:08:30Z</dcterms:modified>
</cp:coreProperties>
</file>