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9.01" sheetId="1" r:id="rId1"/>
    <sheet name="9.02" sheetId="2" r:id="rId2"/>
    <sheet name="9.03" sheetId="3" r:id="rId3"/>
    <sheet name="9.04" sheetId="5" r:id="rId4"/>
    <sheet name="9.05" sheetId="4" r:id="rId5"/>
  </sheets>
  <externalReferences>
    <externalReference r:id="rId6"/>
    <externalReference r:id="rId7"/>
    <externalReference r:id="rId8"/>
  </externalReferences>
  <definedNames>
    <definedName name="_xlnm.Print_Area" localSheetId="0">'9.01'!$A$1:$M$60</definedName>
    <definedName name="_xlnm.Print_Area" localSheetId="1">'9.02'!$A$1:$O$81</definedName>
    <definedName name="_xlnm.Print_Area" localSheetId="2">'9.03'!$A$1:$M$55</definedName>
  </definedNames>
  <calcPr calcId="145621"/>
</workbook>
</file>

<file path=xl/calcChain.xml><?xml version="1.0" encoding="utf-8"?>
<calcChain xmlns="http://schemas.openxmlformats.org/spreadsheetml/2006/main">
  <c r="O52" i="5" l="1"/>
  <c r="N52" i="5"/>
  <c r="M52" i="5"/>
  <c r="L52" i="5"/>
  <c r="K52" i="5"/>
  <c r="J52" i="5"/>
  <c r="I52" i="5"/>
  <c r="H52" i="5"/>
  <c r="G52" i="5"/>
  <c r="F52" i="5"/>
  <c r="E52" i="5"/>
  <c r="D52" i="5"/>
  <c r="C52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O49" i="5"/>
  <c r="O54" i="5" s="1"/>
  <c r="N49" i="5"/>
  <c r="M49" i="5"/>
  <c r="M54" i="5" s="1"/>
  <c r="L49" i="5"/>
  <c r="K49" i="5"/>
  <c r="K54" i="5" s="1"/>
  <c r="J49" i="5"/>
  <c r="I49" i="5"/>
  <c r="I54" i="5" s="1"/>
  <c r="H49" i="5"/>
  <c r="G49" i="5"/>
  <c r="G54" i="5" s="1"/>
  <c r="F49" i="5"/>
  <c r="E49" i="5"/>
  <c r="E54" i="5" s="1"/>
  <c r="D49" i="5"/>
  <c r="C49" i="5"/>
  <c r="C54" i="5" s="1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O40" i="5"/>
  <c r="O45" i="5" s="1"/>
  <c r="N40" i="5"/>
  <c r="M40" i="5"/>
  <c r="M45" i="5" s="1"/>
  <c r="L40" i="5"/>
  <c r="K40" i="5"/>
  <c r="K45" i="5" s="1"/>
  <c r="J40" i="5"/>
  <c r="I40" i="5"/>
  <c r="I45" i="5" s="1"/>
  <c r="H40" i="5"/>
  <c r="G40" i="5"/>
  <c r="G45" i="5" s="1"/>
  <c r="F40" i="5"/>
  <c r="E40" i="5"/>
  <c r="E45" i="5" s="1"/>
  <c r="D40" i="5"/>
  <c r="C40" i="5"/>
  <c r="C45" i="5" s="1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O36" i="5" s="1"/>
  <c r="N31" i="5"/>
  <c r="M31" i="5"/>
  <c r="M36" i="5" s="1"/>
  <c r="L31" i="5"/>
  <c r="K31" i="5"/>
  <c r="K36" i="5" s="1"/>
  <c r="J31" i="5"/>
  <c r="I31" i="5"/>
  <c r="I36" i="5" s="1"/>
  <c r="H31" i="5"/>
  <c r="G31" i="5"/>
  <c r="G36" i="5" s="1"/>
  <c r="F31" i="5"/>
  <c r="E31" i="5"/>
  <c r="E36" i="5" s="1"/>
  <c r="D31" i="5"/>
  <c r="C31" i="5"/>
  <c r="C36" i="5" s="1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O22" i="5"/>
  <c r="O27" i="5" s="1"/>
  <c r="N22" i="5"/>
  <c r="M22" i="5"/>
  <c r="M27" i="5" s="1"/>
  <c r="L22" i="5"/>
  <c r="K22" i="5"/>
  <c r="K27" i="5" s="1"/>
  <c r="J22" i="5"/>
  <c r="I22" i="5"/>
  <c r="I27" i="5" s="1"/>
  <c r="H22" i="5"/>
  <c r="G22" i="5"/>
  <c r="G27" i="5" s="1"/>
  <c r="F22" i="5"/>
  <c r="E22" i="5"/>
  <c r="E27" i="5" s="1"/>
  <c r="D22" i="5"/>
  <c r="C22" i="5"/>
  <c r="C27" i="5" s="1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O13" i="5"/>
  <c r="O18" i="5" s="1"/>
  <c r="N13" i="5"/>
  <c r="M13" i="5"/>
  <c r="M18" i="5" s="1"/>
  <c r="L13" i="5"/>
  <c r="K13" i="5"/>
  <c r="K18" i="5" s="1"/>
  <c r="J13" i="5"/>
  <c r="I13" i="5"/>
  <c r="I18" i="5" s="1"/>
  <c r="H13" i="5"/>
  <c r="G13" i="5"/>
  <c r="G18" i="5" s="1"/>
  <c r="F13" i="5"/>
  <c r="E13" i="5"/>
  <c r="E18" i="5" s="1"/>
  <c r="D13" i="5"/>
  <c r="C13" i="5"/>
  <c r="C18" i="5" s="1"/>
  <c r="C46" i="5" l="1"/>
  <c r="E46" i="5"/>
  <c r="G46" i="5"/>
  <c r="I46" i="5"/>
  <c r="K46" i="5"/>
  <c r="M46" i="5"/>
  <c r="O46" i="5"/>
  <c r="C37" i="5"/>
  <c r="E37" i="5"/>
  <c r="G37" i="5"/>
  <c r="I37" i="5"/>
  <c r="K37" i="5"/>
  <c r="M37" i="5"/>
  <c r="O37" i="5"/>
  <c r="C28" i="5"/>
  <c r="G28" i="5"/>
  <c r="K28" i="5"/>
  <c r="O28" i="5"/>
  <c r="E28" i="5"/>
  <c r="I28" i="5"/>
  <c r="M28" i="5"/>
  <c r="C19" i="5"/>
  <c r="G19" i="5"/>
  <c r="K19" i="5"/>
  <c r="O19" i="5"/>
  <c r="E19" i="5"/>
  <c r="I19" i="5"/>
  <c r="M19" i="5"/>
  <c r="D18" i="5"/>
  <c r="D19" i="5" s="1"/>
  <c r="F18" i="5"/>
  <c r="F19" i="5" s="1"/>
  <c r="H18" i="5"/>
  <c r="H19" i="5" s="1"/>
  <c r="J18" i="5"/>
  <c r="J19" i="5" s="1"/>
  <c r="L18" i="5"/>
  <c r="L19" i="5" s="1"/>
  <c r="N18" i="5"/>
  <c r="N19" i="5" s="1"/>
  <c r="D27" i="5"/>
  <c r="D28" i="5" s="1"/>
  <c r="F27" i="5"/>
  <c r="F28" i="5" s="1"/>
  <c r="H27" i="5"/>
  <c r="H28" i="5" s="1"/>
  <c r="J27" i="5"/>
  <c r="J28" i="5" s="1"/>
  <c r="L27" i="5"/>
  <c r="L28" i="5" s="1"/>
  <c r="N27" i="5"/>
  <c r="N28" i="5" s="1"/>
  <c r="D36" i="5"/>
  <c r="D37" i="5" s="1"/>
  <c r="F36" i="5"/>
  <c r="F37" i="5" s="1"/>
  <c r="H36" i="5"/>
  <c r="H37" i="5" s="1"/>
  <c r="J36" i="5"/>
  <c r="J37" i="5" s="1"/>
  <c r="L36" i="5"/>
  <c r="L37" i="5" s="1"/>
  <c r="N36" i="5"/>
  <c r="N37" i="5" s="1"/>
  <c r="D45" i="5"/>
  <c r="D46" i="5" s="1"/>
  <c r="F45" i="5"/>
  <c r="F46" i="5" s="1"/>
  <c r="H45" i="5"/>
  <c r="H46" i="5" s="1"/>
  <c r="J45" i="5"/>
  <c r="J46" i="5" s="1"/>
  <c r="L45" i="5"/>
  <c r="L46" i="5" s="1"/>
  <c r="D54" i="5"/>
  <c r="D59" i="5" s="1"/>
  <c r="F54" i="5"/>
  <c r="H54" i="5"/>
  <c r="H59" i="5" s="1"/>
  <c r="J54" i="5"/>
  <c r="L54" i="5"/>
  <c r="L59" i="5" s="1"/>
  <c r="N54" i="5"/>
  <c r="D57" i="5"/>
  <c r="F57" i="5"/>
  <c r="H57" i="5"/>
  <c r="J57" i="5"/>
  <c r="L57" i="5"/>
  <c r="N57" i="5"/>
  <c r="N45" i="5"/>
  <c r="N46" i="5" s="1"/>
  <c r="C56" i="5"/>
  <c r="E56" i="5"/>
  <c r="G56" i="5"/>
  <c r="I56" i="5"/>
  <c r="K56" i="5"/>
  <c r="M56" i="5"/>
  <c r="O56" i="5"/>
  <c r="C59" i="5"/>
  <c r="E59" i="5"/>
  <c r="G59" i="5"/>
  <c r="I59" i="5"/>
  <c r="K59" i="5"/>
  <c r="M59" i="5"/>
  <c r="O59" i="5"/>
  <c r="D56" i="5"/>
  <c r="F56" i="5"/>
  <c r="H56" i="5"/>
  <c r="J56" i="5"/>
  <c r="L56" i="5"/>
  <c r="N56" i="5"/>
  <c r="C57" i="5"/>
  <c r="E57" i="5"/>
  <c r="G57" i="5"/>
  <c r="I57" i="5"/>
  <c r="K57" i="5"/>
  <c r="M57" i="5"/>
  <c r="O57" i="5"/>
  <c r="K61" i="2"/>
  <c r="K62" i="2"/>
  <c r="K60" i="2"/>
  <c r="K59" i="2"/>
  <c r="M60" i="2"/>
  <c r="M61" i="2"/>
  <c r="M62" i="2"/>
  <c r="M59" i="2"/>
  <c r="J36" i="1"/>
  <c r="M57" i="2"/>
  <c r="M56" i="2"/>
  <c r="M55" i="2"/>
  <c r="M54" i="2"/>
  <c r="K49" i="2"/>
  <c r="K54" i="2"/>
  <c r="K57" i="2"/>
  <c r="K56" i="2"/>
  <c r="K55" i="2"/>
  <c r="K34" i="2"/>
  <c r="K47" i="2"/>
  <c r="N15" i="3"/>
  <c r="N16" i="3"/>
  <c r="N17" i="3"/>
  <c r="K51" i="2"/>
  <c r="K52" i="2"/>
  <c r="K46" i="2"/>
  <c r="K50" i="2"/>
  <c r="K45" i="2"/>
  <c r="M45" i="2"/>
  <c r="M46" i="2"/>
  <c r="M47" i="2"/>
  <c r="M49" i="2"/>
  <c r="M50" i="2"/>
  <c r="M51" i="2"/>
  <c r="M52" i="2"/>
  <c r="N25" i="3"/>
  <c r="N24" i="3"/>
  <c r="N23" i="3"/>
  <c r="N22" i="3"/>
  <c r="N21" i="3"/>
  <c r="N20" i="3"/>
  <c r="N19" i="3"/>
  <c r="N18" i="3"/>
  <c r="N28" i="3" s="1"/>
  <c r="M44" i="2"/>
  <c r="K44" i="2"/>
  <c r="M42" i="2"/>
  <c r="K42" i="2"/>
  <c r="M41" i="2"/>
  <c r="K41" i="2"/>
  <c r="M40" i="2"/>
  <c r="K40" i="2"/>
  <c r="M39" i="2"/>
  <c r="K39" i="2"/>
  <c r="M37" i="2"/>
  <c r="K37" i="2"/>
  <c r="M36" i="2"/>
  <c r="K36" i="2"/>
  <c r="M35" i="2"/>
  <c r="K35" i="2"/>
  <c r="M34" i="2"/>
  <c r="B60" i="1"/>
  <c r="J59" i="5" l="1"/>
  <c r="O20" i="3"/>
  <c r="O24" i="3"/>
  <c r="O19" i="3"/>
  <c r="O23" i="3"/>
  <c r="O21" i="3"/>
  <c r="O16" i="3"/>
  <c r="O22" i="3"/>
  <c r="O25" i="3"/>
  <c r="O18" i="3"/>
  <c r="O17" i="3"/>
  <c r="O15" i="3"/>
  <c r="O28" i="3" s="1"/>
  <c r="N59" i="5"/>
  <c r="F59" i="5"/>
</calcChain>
</file>

<file path=xl/sharedStrings.xml><?xml version="1.0" encoding="utf-8"?>
<sst xmlns="http://schemas.openxmlformats.org/spreadsheetml/2006/main" count="199" uniqueCount="125">
  <si>
    <t>(June 2008 = 100)</t>
  </si>
  <si>
    <t>YEAR</t>
  </si>
  <si>
    <t>INDEX</t>
  </si>
  <si>
    <t>Percentage change</t>
  </si>
  <si>
    <t xml:space="preserve">Year </t>
  </si>
  <si>
    <t>Index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</si>
  <si>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</si>
  <si>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</si>
  <si>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r>
      <t xml:space="preserve">                          </t>
    </r>
    <r>
      <rPr>
        <b/>
        <sz val="11"/>
        <rFont val="Arial"/>
        <family val="2"/>
      </rPr>
      <t>(June 2008 = 100)</t>
    </r>
  </si>
  <si>
    <t xml:space="preserve">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</si>
  <si>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</si>
  <si>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</si>
  <si>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</si>
  <si>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</si>
  <si>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</si>
  <si>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</si>
  <si>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 xml:space="preserve"> </t>
  </si>
  <si>
    <t>June</t>
  </si>
  <si>
    <t>September</t>
  </si>
  <si>
    <t>December</t>
  </si>
  <si>
    <t>March</t>
  </si>
  <si>
    <r>
      <t xml:space="preserve">      </t>
    </r>
    <r>
      <rPr>
        <b/>
        <sz val="10"/>
        <rFont val="Arial"/>
        <family val="2"/>
      </rPr>
      <t xml:space="preserve"> Source:</t>
    </r>
    <r>
      <rPr>
        <sz val="10"/>
        <rFont val="Arial"/>
        <family val="2"/>
      </rPr>
      <t xml:space="preserve"> Economics and Statistics Office </t>
    </r>
  </si>
  <si>
    <t>Division</t>
  </si>
  <si>
    <t>Number of Items</t>
  </si>
  <si>
    <t xml:space="preserve">Alcoholic beverages and tobacco </t>
  </si>
  <si>
    <t>Clothing and footwear</t>
  </si>
  <si>
    <t>Health</t>
  </si>
  <si>
    <t>Transport</t>
  </si>
  <si>
    <t>Communication</t>
  </si>
  <si>
    <t>Education</t>
  </si>
  <si>
    <t>Miscellaneous goods and services</t>
  </si>
  <si>
    <t>Total Items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</si>
  <si>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</si>
  <si>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Number of Items by Division, 2008 CPI Basket</t>
  </si>
  <si>
    <t>Food and non-alcoholic beverages</t>
  </si>
  <si>
    <t xml:space="preserve">Housing and utilities </t>
  </si>
  <si>
    <t>Household equipment</t>
  </si>
  <si>
    <t>Recreation and culture</t>
  </si>
  <si>
    <t>Restaurants and hotels</t>
  </si>
  <si>
    <t>from one year ago</t>
  </si>
  <si>
    <t>Item</t>
  </si>
  <si>
    <t>Quantity</t>
  </si>
  <si>
    <t>Loaf - Harddough</t>
  </si>
  <si>
    <t>2 lb</t>
  </si>
  <si>
    <t>Long Grain Rice</t>
  </si>
  <si>
    <t>5 lb</t>
  </si>
  <si>
    <t>Cornflakes (original)</t>
  </si>
  <si>
    <t>24 oz</t>
  </si>
  <si>
    <t>Stew Beef</t>
  </si>
  <si>
    <t>per lb</t>
  </si>
  <si>
    <t>Bacon</t>
  </si>
  <si>
    <t>12 oz</t>
  </si>
  <si>
    <t>Snapper Fillets (frozen)</t>
  </si>
  <si>
    <t>Canned Tuna in water</t>
  </si>
  <si>
    <t>6 oz</t>
  </si>
  <si>
    <t>Eggs  (Grade A Large)</t>
  </si>
  <si>
    <t>1 doz</t>
  </si>
  <si>
    <t>Margarine -Shedds Spread</t>
  </si>
  <si>
    <t>45 oz</t>
  </si>
  <si>
    <t>Fresh Milk (McArthur - Regular Vitamin D)</t>
  </si>
  <si>
    <t>1 gal</t>
  </si>
  <si>
    <t>Evaporated milk (Nestle Carnation)</t>
  </si>
  <si>
    <t>14 oz</t>
  </si>
  <si>
    <t>Vegetable Oil</t>
  </si>
  <si>
    <t>Plantain</t>
  </si>
  <si>
    <t>Potatoes - Irish</t>
  </si>
  <si>
    <t>Lettuce - Iceburg</t>
  </si>
  <si>
    <t>each</t>
  </si>
  <si>
    <t>Sweet Potatoes</t>
  </si>
  <si>
    <t>Tomatoes -  Slicing</t>
  </si>
  <si>
    <t>Bananas - Ripe</t>
  </si>
  <si>
    <t>Apple - Golden Delicious</t>
  </si>
  <si>
    <t>Grapes - Red Seedless</t>
  </si>
  <si>
    <t>Tea (Lipton Decaffeinated)</t>
  </si>
  <si>
    <t>48 bags</t>
  </si>
  <si>
    <t>Coffee - Instant -Classic Roast - Bottle</t>
  </si>
  <si>
    <t>8 oz</t>
  </si>
  <si>
    <t>Soda</t>
  </si>
  <si>
    <t>Sugar - Light Brown (Bag)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</si>
  <si>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</si>
  <si>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</si>
  <si>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</si>
  <si>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</si>
  <si>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</si>
  <si>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</si>
  <si>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</si>
  <si>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</si>
  <si>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</si>
  <si>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STATISTICAL COMPENDIUM 2014</t>
  </si>
  <si>
    <t>Consumer Price Index, Annual Averages, 1995 -  2014</t>
  </si>
  <si>
    <t>Consumer Price Index, by Quarter, 2005 - 2014</t>
  </si>
  <si>
    <t>Mar-14</t>
  </si>
  <si>
    <t>June-14</t>
  </si>
  <si>
    <t>Sept-14</t>
  </si>
  <si>
    <t>Dec-14</t>
  </si>
  <si>
    <t>(JUNE 2008 = 100)</t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</si>
  <si>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</si>
  <si>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</si>
  <si>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</si>
  <si>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</si>
  <si>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</si>
  <si>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</si>
  <si>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</si>
  <si>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</si>
  <si>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</si>
  <si>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</si>
  <si>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</si>
  <si>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 xml:space="preserve">  MARCH</t>
  </si>
  <si>
    <t>JUNE</t>
  </si>
  <si>
    <t xml:space="preserve">  SEPTEMBER</t>
  </si>
  <si>
    <t xml:space="preserve">  DECEMBER</t>
  </si>
  <si>
    <t>ANNUAL AVERAGE 2009</t>
  </si>
  <si>
    <t>ANNUAL AVERAGE 2010</t>
  </si>
  <si>
    <t>DECEMBER</t>
  </si>
  <si>
    <t>ANNUAL AVERAGE 2011</t>
  </si>
  <si>
    <t>SEPTEMBER</t>
  </si>
  <si>
    <t>ANNUAL AVERAGE 2012</t>
  </si>
  <si>
    <t>MARCH</t>
  </si>
  <si>
    <t>ANNUAL AVERAGE 2013</t>
  </si>
  <si>
    <t>ANNUAL AVERAGE 2014</t>
  </si>
  <si>
    <t>% CHANGE PREV YEAR</t>
  </si>
  <si>
    <t>% CHANGE PREV QTR</t>
  </si>
  <si>
    <t>% CHANGE ANNUAL AVERAGE</t>
  </si>
  <si>
    <t xml:space="preserve">Consumer Price Index, Averages by Major Groups </t>
  </si>
  <si>
    <t>AVERAGE PRICES OF SELECTED ITEMS by QUARTER,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</si>
</sst>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sz val="10"/>
      <name val="Book Antiqua"/>
      <family val="1"/>
    </font>
    <font>
      <b/>
      <sz val="10"/>
      <name val="Times New Roman"/>
      <family val="1"/>
    </font>
    <font>
      <u/>
      <sz val="8.8000000000000007"/>
      <color indexed="12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3" fontId="15" fillId="0" borderId="0" applyFont="0" applyFill="0" applyBorder="0" applyAlignment="0" applyProtection="0"/>
    <xf numFmtId="0" fontId="18" fillId="0" borderId="0"/>
    <xf numFmtId="168" fontId="1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137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0" fillId="0" borderId="0" xfId="0" applyNumberFormat="1" applyFill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0" fillId="0" borderId="0" xfId="0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/>
    <xf numFmtId="164" fontId="0" fillId="0" borderId="0" xfId="0" applyNumberFormat="1" applyFill="1" applyBorder="1"/>
    <xf numFmtId="164" fontId="0" fillId="0" borderId="0" xfId="0" applyNumberFormat="1" applyFill="1" applyAlignment="1">
      <alignment horizontal="right"/>
    </xf>
    <xf numFmtId="0" fontId="5" fillId="0" borderId="0" xfId="0" applyFont="1" applyFill="1"/>
    <xf numFmtId="0" fontId="0" fillId="0" borderId="0" xfId="0" applyFill="1" applyAlignment="1">
      <alignment horizontal="right"/>
    </xf>
    <xf numFmtId="164" fontId="0" fillId="0" borderId="0" xfId="0" applyNumberFormat="1" applyFill="1" applyBorder="1" applyAlignment="1">
      <alignment horizontal="right"/>
    </xf>
    <xf numFmtId="0" fontId="5" fillId="0" borderId="0" xfId="0" applyFont="1" applyFill="1" applyBorder="1"/>
    <xf numFmtId="165" fontId="0" fillId="0" borderId="0" xfId="0" applyNumberFormat="1" applyFill="1" applyBorder="1"/>
    <xf numFmtId="0" fontId="0" fillId="0" borderId="2" xfId="0" applyFill="1" applyBorder="1"/>
    <xf numFmtId="165" fontId="0" fillId="0" borderId="2" xfId="0" applyNumberFormat="1" applyFill="1" applyBorder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6" fillId="0" borderId="0" xfId="0" quotePrefix="1" applyFont="1" applyFill="1" applyBorder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12" fontId="0" fillId="0" borderId="0" xfId="0" applyNumberFormat="1" applyFill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2" xfId="0" applyNumberForma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166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0" fontId="8" fillId="0" borderId="0" xfId="0" applyFont="1" applyFill="1"/>
    <xf numFmtId="3" fontId="0" fillId="0" borderId="0" xfId="0" applyNumberFormat="1" applyFill="1"/>
    <xf numFmtId="0" fontId="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3" fillId="0" borderId="1" xfId="0" applyFont="1" applyFill="1" applyBorder="1"/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14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6" xfId="0" quotePrefix="1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164" fontId="14" fillId="0" borderId="5" xfId="0" applyNumberFormat="1" applyFont="1" applyFill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4" fillId="0" borderId="6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6" xfId="0" applyFont="1" applyFill="1" applyBorder="1"/>
    <xf numFmtId="1" fontId="3" fillId="0" borderId="0" xfId="0" applyNumberFormat="1" applyFont="1" applyFill="1" applyBorder="1" applyAlignment="1">
      <alignment horizontal="center"/>
    </xf>
    <xf numFmtId="0" fontId="13" fillId="0" borderId="2" xfId="0" applyFont="1" applyFill="1" applyBorder="1"/>
    <xf numFmtId="164" fontId="3" fillId="0" borderId="7" xfId="0" applyNumberFormat="1" applyFont="1" applyFill="1" applyBorder="1" applyAlignment="1">
      <alignment horizontal="left"/>
    </xf>
    <xf numFmtId="0" fontId="13" fillId="0" borderId="8" xfId="0" applyFont="1" applyFill="1" applyBorder="1"/>
    <xf numFmtId="3" fontId="3" fillId="0" borderId="7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0" xfId="2" quotePrefix="1" applyFont="1" applyFill="1" applyBorder="1" applyAlignment="1">
      <alignment horizontal="center" wrapText="1"/>
    </xf>
    <xf numFmtId="0" fontId="4" fillId="0" borderId="0" xfId="2" applyFont="1" applyFill="1" applyBorder="1" applyAlignment="1">
      <alignment wrapText="1"/>
    </xf>
    <xf numFmtId="0" fontId="4" fillId="0" borderId="0" xfId="2" quotePrefix="1" applyFont="1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1" fontId="4" fillId="0" borderId="0" xfId="2" applyNumberFormat="1" applyFont="1" applyFill="1" applyBorder="1" applyAlignment="1">
      <alignment horizontal="center"/>
    </xf>
    <xf numFmtId="0" fontId="1" fillId="0" borderId="0" xfId="2" quotePrefix="1" applyFont="1" applyFill="1" applyBorder="1" applyAlignment="1">
      <alignment horizontal="center"/>
    </xf>
    <xf numFmtId="164" fontId="1" fillId="0" borderId="0" xfId="2" applyNumberFormat="1" applyFont="1" applyFill="1" applyBorder="1" applyAlignment="1">
      <alignment horizontal="center"/>
    </xf>
    <xf numFmtId="0" fontId="19" fillId="0" borderId="0" xfId="2" applyFont="1" applyFill="1" applyBorder="1"/>
    <xf numFmtId="0" fontId="4" fillId="0" borderId="0" xfId="2" quotePrefix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 wrapText="1"/>
    </xf>
    <xf numFmtId="0" fontId="18" fillId="0" borderId="0" xfId="2" applyFill="1" applyBorder="1"/>
    <xf numFmtId="0" fontId="3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18" fillId="0" borderId="0" xfId="2" applyFill="1" applyBorder="1" applyAlignment="1">
      <alignment wrapText="1"/>
    </xf>
    <xf numFmtId="0" fontId="20" fillId="0" borderId="0" xfId="2" applyFont="1" applyFill="1" applyBorder="1" applyAlignment="1">
      <alignment horizontal="center"/>
    </xf>
    <xf numFmtId="0" fontId="3" fillId="0" borderId="0" xfId="2" applyFont="1" applyFill="1" applyBorder="1"/>
    <xf numFmtId="167" fontId="7" fillId="0" borderId="0" xfId="1" applyNumberFormat="1" applyFont="1" applyFill="1" applyBorder="1" applyAlignment="1">
      <alignment horizontal="left"/>
    </xf>
    <xf numFmtId="0" fontId="17" fillId="0" borderId="0" xfId="0" applyFont="1" applyFill="1"/>
    <xf numFmtId="167" fontId="7" fillId="0" borderId="0" xfId="1" applyNumberFormat="1" applyFont="1" applyFill="1" applyBorder="1" applyAlignment="1">
      <alignment horizontal="center"/>
    </xf>
    <xf numFmtId="167" fontId="4" fillId="0" borderId="9" xfId="1" applyNumberFormat="1" applyFont="1" applyFill="1" applyBorder="1" applyAlignment="1"/>
    <xf numFmtId="167" fontId="4" fillId="0" borderId="9" xfId="1" applyNumberFormat="1" applyFont="1" applyFill="1" applyBorder="1" applyAlignment="1">
      <alignment horizontal="center"/>
    </xf>
    <xf numFmtId="167" fontId="4" fillId="0" borderId="9" xfId="1" applyNumberFormat="1" applyFont="1" applyFill="1" applyBorder="1" applyAlignment="1">
      <alignment horizontal="center"/>
    </xf>
    <xf numFmtId="167" fontId="4" fillId="0" borderId="9" xfId="1" quotePrefix="1" applyNumberFormat="1" applyFont="1" applyFill="1" applyBorder="1" applyAlignment="1">
      <alignment horizontal="center"/>
    </xf>
    <xf numFmtId="2" fontId="1" fillId="0" borderId="0" xfId="0" applyNumberFormat="1" applyFont="1" applyFill="1"/>
    <xf numFmtId="0" fontId="1" fillId="0" borderId="9" xfId="0" applyFont="1" applyFill="1" applyBorder="1"/>
    <xf numFmtId="167" fontId="1" fillId="0" borderId="9" xfId="1" applyNumberFormat="1" applyFont="1" applyFill="1" applyBorder="1" applyAlignment="1"/>
    <xf numFmtId="2" fontId="1" fillId="0" borderId="9" xfId="0" applyNumberFormat="1" applyFont="1" applyFill="1" applyBorder="1"/>
    <xf numFmtId="167" fontId="7" fillId="0" borderId="0" xfId="1" quotePrefix="1" applyNumberFormat="1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center"/>
    </xf>
  </cellXfs>
  <cellStyles count="6">
    <cellStyle name="Comma" xfId="1" builtinId="3"/>
    <cellStyle name="Euro" xfId="3"/>
    <cellStyle name="Hyperlink_Master CPI Base period Weights  -Oct 1, 2009" xfId="4"/>
    <cellStyle name="Normal" xfId="0" builtinId="0"/>
    <cellStyle name="Normal 2" xfId="2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Chart 12.01: Consumer Price Index Annual Averages, 1999 - 2008</a:t>
            </a:r>
          </a:p>
        </c:rich>
      </c:tx>
      <c:layout>
        <c:manualLayout>
          <c:xMode val="edge"/>
          <c:yMode val="edge"/>
          <c:x val="0.11989795918367346"/>
          <c:y val="4.128440366972476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530612244897961E-2"/>
          <c:y val="0.20183486238532122"/>
          <c:w val="0.75510204081632648"/>
          <c:h val="0.65596330275229353"/>
        </c:manualLayout>
      </c:layout>
      <c:lineChart>
        <c:grouping val="standard"/>
        <c:varyColors val="0"/>
        <c:ser>
          <c:idx val="0"/>
          <c:order val="0"/>
          <c:tx>
            <c:strRef>
              <c:f>'[1].01'!$Q$26</c:f>
              <c:strCache>
                <c:ptCount val="1"/>
                <c:pt idx="0">
                  <c:v>Index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'[1].01'!$P$27:$P$32</c:f>
              <c:numCache>
                <c:formatCode>General</c:formatCode>
                <c:ptCount val="6"/>
                <c:pt idx="0">
                  <c:v>1999</c:v>
                </c:pt>
                <c:pt idx="1">
                  <c:v>2000</c:v>
                </c:pt>
                <c:pt idx="2">
                  <c:v>2002</c:v>
                </c:pt>
                <c:pt idx="3">
                  <c:v>2003</c:v>
                </c:pt>
                <c:pt idx="4">
                  <c:v>2007</c:v>
                </c:pt>
                <c:pt idx="5">
                  <c:v>2008</c:v>
                </c:pt>
              </c:numCache>
            </c:numRef>
          </c:cat>
          <c:val>
            <c:numRef>
              <c:f>'[1].01'!$Q$27:$Q$32</c:f>
              <c:numCache>
                <c:formatCode>General</c:formatCode>
                <c:ptCount val="6"/>
                <c:pt idx="0">
                  <c:v>118.7</c:v>
                </c:pt>
                <c:pt idx="1">
                  <c:v>121.9</c:v>
                </c:pt>
                <c:pt idx="2">
                  <c:v>126.3</c:v>
                </c:pt>
                <c:pt idx="3">
                  <c:v>127.1</c:v>
                </c:pt>
                <c:pt idx="4">
                  <c:v>147.69999999999999</c:v>
                </c:pt>
                <c:pt idx="5">
                  <c:v>153.69999999999999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72864"/>
        <c:axId val="54775168"/>
      </c:lineChart>
      <c:catAx>
        <c:axId val="5477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5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751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772864"/>
        <c:crosses val="autoZero"/>
        <c:crossBetween val="between"/>
      </c:valAx>
      <c:spPr>
        <a:gradFill rotWithShape="0">
          <a:gsLst>
            <a:gs pos="0">
              <a:srgbClr val="339933"/>
            </a:gs>
            <a:gs pos="100000">
              <a:srgbClr val="FFFF0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969387755102111"/>
          <c:y val="0.50458715596330228"/>
          <c:w val="0.11989795918367352"/>
          <c:h val="5.5045871559633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val="410000"/>
        </a:gs>
        <a:gs pos="100000">
          <a:srgbClr val="410000">
            <a:gamma/>
            <a:shade val="46275"/>
            <a:invGamma/>
          </a:srgbClr>
        </a:gs>
      </a:gsLst>
      <a:lin ang="54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r>
              <a:rPr lang="en-US">
                <a:latin typeface="Arial" pitchFamily="34" charset="0"/>
                <a:cs typeface="Arial" pitchFamily="34" charset="0"/>
              </a:rPr>
              <a:t>Chart: 9.01: The 2008 CPI Basket Expenditure Weight by Division</a:t>
            </a:r>
          </a:p>
        </c:rich>
      </c:tx>
      <c:layout>
        <c:manualLayout>
          <c:xMode val="edge"/>
          <c:yMode val="edge"/>
          <c:x val="0.1875656256292324"/>
          <c:y val="2.7108433734939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785632675886413"/>
          <c:y val="0.30421709117997242"/>
          <c:w val="0.44569847337970087"/>
          <c:h val="0.4759039644201547"/>
        </c:manualLayout>
      </c:layout>
      <c:pieChart>
        <c:varyColors val="1"/>
        <c:ser>
          <c:idx val="0"/>
          <c:order val="0"/>
          <c:tx>
            <c:strRef>
              <c:f>'[2]Summary Table - Division for MZ'!$A$6</c:f>
              <c:strCache>
                <c:ptCount val="1"/>
                <c:pt idx="0">
                  <c:v>Divisions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explosion val="1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8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1"/>
              <c:layout>
                <c:manualLayout>
                  <c:x val="7.5447286296547234E-2"/>
                  <c:y val="-6.12237928090314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775348074438509E-2"/>
                  <c:y val="8.22534231413844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2.8614032554816402E-2"/>
                  <c:y val="3.560999905132342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4.8296480570394179E-2"/>
                  <c:y val="-1.50203965468172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696019309292968E-2"/>
                  <c:y val="6.457957815514028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1.6226247459547104E-2"/>
                  <c:y val="9.329127533757076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1.2168778620584981E-2"/>
                  <c:y val="-5.00871201340796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'[2]Summary Table - Division for MZ'!$A$7:$A$18</c:f>
              <c:strCache>
                <c:ptCount val="12"/>
                <c:pt idx="0">
                  <c:v>Food and non-alcoholic beverages</c:v>
                </c:pt>
                <c:pt idx="1">
                  <c:v>Alcoholic beverages &amp; tobacco</c:v>
                </c:pt>
                <c:pt idx="2">
                  <c:v>Clothing &amp; Footwear</c:v>
                </c:pt>
                <c:pt idx="3">
                  <c:v>Housing, water, electricity, gas and other fuels</c:v>
                </c:pt>
                <c:pt idx="4">
                  <c:v>Furnishings, household equipment and routine household maintenance</c:v>
                </c:pt>
                <c:pt idx="5">
                  <c:v>Health</c:v>
                </c:pt>
                <c:pt idx="6">
                  <c:v>Transport</c:v>
                </c:pt>
                <c:pt idx="7">
                  <c:v>Communication</c:v>
                </c:pt>
                <c:pt idx="8">
                  <c:v>Recreation and Culture</c:v>
                </c:pt>
                <c:pt idx="9">
                  <c:v>Education</c:v>
                </c:pt>
                <c:pt idx="10">
                  <c:v>Restaurants and hotels</c:v>
                </c:pt>
                <c:pt idx="11">
                  <c:v>Miscellaneous goods and services</c:v>
                </c:pt>
              </c:strCache>
            </c:strRef>
          </c:cat>
          <c:val>
            <c:numRef>
              <c:f>'[2]Summary Table - Division for MZ'!$B$7:$B$18</c:f>
              <c:numCache>
                <c:formatCode>General</c:formatCode>
                <c:ptCount val="12"/>
                <c:pt idx="0">
                  <c:v>79.612208980257037</c:v>
                </c:pt>
                <c:pt idx="1">
                  <c:v>6.5010818223177536</c:v>
                </c:pt>
                <c:pt idx="2">
                  <c:v>34.303622883960344</c:v>
                </c:pt>
                <c:pt idx="3">
                  <c:v>394.4065752417435</c:v>
                </c:pt>
                <c:pt idx="4">
                  <c:v>56.385234087625605</c:v>
                </c:pt>
                <c:pt idx="5">
                  <c:v>24.243910907414147</c:v>
                </c:pt>
                <c:pt idx="6">
                  <c:v>96.080609197034676</c:v>
                </c:pt>
                <c:pt idx="7">
                  <c:v>69.708114360459874</c:v>
                </c:pt>
                <c:pt idx="8">
                  <c:v>40.504295981698483</c:v>
                </c:pt>
                <c:pt idx="9">
                  <c:v>27.912185267738458</c:v>
                </c:pt>
                <c:pt idx="10">
                  <c:v>40.181221368525655</c:v>
                </c:pt>
                <c:pt idx="11">
                  <c:v>130.16093990122459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33" r="0.75000000000000033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36</xdr:row>
      <xdr:rowOff>133350</xdr:rowOff>
    </xdr:from>
    <xdr:to>
      <xdr:col>23</xdr:col>
      <xdr:colOff>419100</xdr:colOff>
      <xdr:row>49</xdr:row>
      <xdr:rowOff>104775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0</xdr:row>
          <xdr:rowOff>123825</xdr:rowOff>
        </xdr:from>
        <xdr:to>
          <xdr:col>1</xdr:col>
          <xdr:colOff>504825</xdr:colOff>
          <xdr:row>3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76200</xdr:rowOff>
        </xdr:from>
        <xdr:to>
          <xdr:col>1</xdr:col>
          <xdr:colOff>398433</xdr:colOff>
          <xdr:row>3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27</xdr:row>
      <xdr:rowOff>180975</xdr:rowOff>
    </xdr:from>
    <xdr:to>
      <xdr:col>11</xdr:col>
      <xdr:colOff>228600</xdr:colOff>
      <xdr:row>49</xdr:row>
      <xdr:rowOff>114300</xdr:rowOff>
    </xdr:to>
    <xdr:graphicFrame macro="">
      <xdr:nvGraphicFramePr>
        <xdr:cNvPr id="2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123824</xdr:colOff>
          <xdr:row>0</xdr:row>
          <xdr:rowOff>85725</xdr:rowOff>
        </xdr:from>
        <xdr:to>
          <xdr:col>1</xdr:col>
          <xdr:colOff>278283</xdr:colOff>
          <xdr:row>3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endium%20of%20Statistics/2011%20Compendium/2011%20Compendium/2011%20Compendium%20chapters/Chapter%2011%20-%20PRICES%20AND%20NATIONAL%20INCO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08%20CPI%20Basket%20Project/Quarterly%20Reports/2009/CPI%20Report%20Sept%20and%20Dec%202009/Tables%20for%20CPI%20Sept%2009%20Report%20-%20March%2023,%20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PI/2008%20CPI%20Basket/Quarterly%20Reports/2014/Dec/Prices/Tables%20for%20CPI%20Report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0"/>
      <sheetName val="Notes"/>
      <sheetName val=".01"/>
      <sheetName val=".02"/>
      <sheetName val=".03"/>
      <sheetName val=".04 rev GDP  09"/>
      <sheetName val=".05.rev"/>
      <sheetName val=".06 rev"/>
      <sheetName val=".07 rev"/>
      <sheetName val=".08"/>
    </sheetNames>
    <sheetDataSet>
      <sheetData sheetId="0"/>
      <sheetData sheetId="1">
        <row r="36">
          <cell r="A36">
            <v>120</v>
          </cell>
        </row>
      </sheetData>
      <sheetData sheetId="2">
        <row r="26">
          <cell r="Q26" t="str">
            <v>Index</v>
          </cell>
        </row>
        <row r="27">
          <cell r="P27">
            <v>1999</v>
          </cell>
          <cell r="Q27">
            <v>118.7</v>
          </cell>
        </row>
        <row r="28">
          <cell r="P28">
            <v>2000</v>
          </cell>
          <cell r="Q28">
            <v>121.9</v>
          </cell>
        </row>
        <row r="29">
          <cell r="P29">
            <v>2002</v>
          </cell>
          <cell r="Q29">
            <v>126.3</v>
          </cell>
        </row>
        <row r="30">
          <cell r="P30">
            <v>2003</v>
          </cell>
          <cell r="Q30">
            <v>127.1</v>
          </cell>
        </row>
        <row r="31">
          <cell r="P31">
            <v>2007</v>
          </cell>
          <cell r="Q31">
            <v>147.69999999999999</v>
          </cell>
        </row>
        <row r="32">
          <cell r="P32">
            <v>2008</v>
          </cell>
          <cell r="Q32">
            <v>153.69999999999999</v>
          </cell>
        </row>
      </sheetData>
      <sheetData sheetId="3">
        <row r="128">
          <cell r="A128">
            <v>122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CPI Sept 08-09"/>
      <sheetName val="Weights"/>
      <sheetName val="Table 3A-C"/>
      <sheetName val="Pie - Wieghts"/>
      <sheetName val="Summary Table - Division for MZ"/>
      <sheetName val="Table 4"/>
      <sheetName val="Table 5 - Sept 09"/>
      <sheetName val="Table 6 -Sept 09"/>
      <sheetName val="Link"/>
      <sheetName val="Tab Fig - Sept 09"/>
      <sheetName val="Figure 1 - Sept 09"/>
      <sheetName val="Sheet1"/>
    </sheetNames>
    <sheetDataSet>
      <sheetData sheetId="0"/>
      <sheetData sheetId="1"/>
      <sheetData sheetId="2"/>
      <sheetData sheetId="3" refreshError="1"/>
      <sheetData sheetId="4">
        <row r="6">
          <cell r="A6" t="str">
            <v>Divisions</v>
          </cell>
        </row>
        <row r="7">
          <cell r="A7" t="str">
            <v>Food and non-alcoholic beverages</v>
          </cell>
          <cell r="B7">
            <v>79.612208980257037</v>
          </cell>
        </row>
        <row r="8">
          <cell r="A8" t="str">
            <v>Alcoholic beverages &amp; tobacco</v>
          </cell>
          <cell r="B8">
            <v>6.5010818223177536</v>
          </cell>
        </row>
        <row r="9">
          <cell r="A9" t="str">
            <v>Clothing &amp; Footwear</v>
          </cell>
          <cell r="B9">
            <v>34.303622883960344</v>
          </cell>
        </row>
        <row r="10">
          <cell r="A10" t="str">
            <v>Housing, water, electricity, gas and other fuels</v>
          </cell>
          <cell r="B10">
            <v>394.4065752417435</v>
          </cell>
        </row>
        <row r="11">
          <cell r="A11" t="str">
            <v>Furnishings, household equipment and routine household maintenance</v>
          </cell>
          <cell r="B11">
            <v>56.385234087625605</v>
          </cell>
        </row>
        <row r="12">
          <cell r="A12" t="str">
            <v>Health</v>
          </cell>
          <cell r="B12">
            <v>24.243910907414147</v>
          </cell>
        </row>
        <row r="13">
          <cell r="A13" t="str">
            <v>Transport</v>
          </cell>
          <cell r="B13">
            <v>96.080609197034676</v>
          </cell>
        </row>
        <row r="14">
          <cell r="A14" t="str">
            <v>Communication</v>
          </cell>
          <cell r="B14">
            <v>69.708114360459874</v>
          </cell>
        </row>
        <row r="15">
          <cell r="A15" t="str">
            <v>Recreation and Culture</v>
          </cell>
          <cell r="B15">
            <v>40.504295981698483</v>
          </cell>
        </row>
        <row r="16">
          <cell r="A16" t="str">
            <v>Education</v>
          </cell>
          <cell r="B16">
            <v>27.912185267738458</v>
          </cell>
        </row>
        <row r="17">
          <cell r="A17" t="str">
            <v>Restaurants and hotels</v>
          </cell>
          <cell r="B17">
            <v>40.181221368525655</v>
          </cell>
        </row>
        <row r="18">
          <cell r="A18" t="str">
            <v>Miscellaneous goods and services</v>
          </cell>
          <cell r="B18">
            <v>130.16093990122459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Tab Fig - March 2011"/>
      <sheetName val="Table 1 -March 2011"/>
      <sheetName val="Table 2 - March 2010"/>
      <sheetName val="Table 3 - Data"/>
      <sheetName val="Table 3 - Pub"/>
      <sheetName val="Table 4"/>
      <sheetName val="Cabinet Paper"/>
      <sheetName val="Appendix"/>
      <sheetName val="Weights"/>
      <sheetName val="Pie - Wieghts"/>
      <sheetName val="Link"/>
      <sheetName val="Table 3 - Pub (2)"/>
    </sheetNames>
    <sheetDataSet>
      <sheetData sheetId="0">
        <row r="8">
          <cell r="E8">
            <v>98.773300000000006</v>
          </cell>
          <cell r="I8">
            <v>99.127899999999997</v>
          </cell>
          <cell r="J8">
            <v>99.538600000000002</v>
          </cell>
          <cell r="K8">
            <v>98.413399999999996</v>
          </cell>
          <cell r="L8">
            <v>98.518299999999996</v>
          </cell>
          <cell r="M8">
            <v>99.161199999999994</v>
          </cell>
          <cell r="N8">
            <v>100.5164</v>
          </cell>
          <cell r="O8">
            <v>100.8018</v>
          </cell>
          <cell r="P8">
            <v>100.3622</v>
          </cell>
          <cell r="Q8">
            <v>100.92100000000001</v>
          </cell>
          <cell r="R8">
            <v>101.38930000000001</v>
          </cell>
          <cell r="S8">
            <v>100.8263</v>
          </cell>
          <cell r="T8">
            <v>102.4708</v>
          </cell>
          <cell r="U8">
            <v>102.3394</v>
          </cell>
          <cell r="V8">
            <v>104.16160000000001</v>
          </cell>
          <cell r="W8">
            <v>103.6525</v>
          </cell>
          <cell r="X8">
            <v>104.2175</v>
          </cell>
          <cell r="Y8">
            <v>104.7287</v>
          </cell>
          <cell r="Z8">
            <v>104.938</v>
          </cell>
          <cell r="AA8">
            <v>105.1613</v>
          </cell>
          <cell r="AB8">
            <v>104.822</v>
          </cell>
        </row>
        <row r="11">
          <cell r="I11">
            <v>107.50369999999999</v>
          </cell>
          <cell r="J11">
            <v>110.6006</v>
          </cell>
          <cell r="K11">
            <v>109.2971</v>
          </cell>
          <cell r="L11">
            <v>108.61409999999999</v>
          </cell>
          <cell r="M11">
            <v>110.4332</v>
          </cell>
          <cell r="N11">
            <v>112.3884</v>
          </cell>
          <cell r="O11">
            <v>113.6251</v>
          </cell>
          <cell r="P11">
            <v>114.74290000000001</v>
          </cell>
          <cell r="Q11">
            <v>116.2604</v>
          </cell>
          <cell r="R11">
            <v>116.70180000000001</v>
          </cell>
          <cell r="S11">
            <v>118.3468</v>
          </cell>
          <cell r="T11">
            <v>119.02370000000001</v>
          </cell>
          <cell r="U11">
            <v>120.06140000000001</v>
          </cell>
          <cell r="V11">
            <v>120.9721</v>
          </cell>
          <cell r="W11">
            <v>121.8622</v>
          </cell>
          <cell r="X11">
            <v>122.65349999999999</v>
          </cell>
          <cell r="Y11">
            <v>123.1169</v>
          </cell>
          <cell r="Z11">
            <v>123.8488</v>
          </cell>
          <cell r="AA11">
            <v>124.40900000000001</v>
          </cell>
          <cell r="AB11">
            <v>125.6131</v>
          </cell>
        </row>
        <row r="12">
          <cell r="I12">
            <v>114.51860000000001</v>
          </cell>
          <cell r="J12">
            <v>115.3056</v>
          </cell>
          <cell r="K12">
            <v>115.6455</v>
          </cell>
          <cell r="L12">
            <v>115.0587</v>
          </cell>
          <cell r="M12">
            <v>115.0223</v>
          </cell>
          <cell r="N12">
            <v>115.6628</v>
          </cell>
          <cell r="O12">
            <v>115.5419</v>
          </cell>
          <cell r="P12">
            <v>115.723</v>
          </cell>
          <cell r="Q12">
            <v>115.6007</v>
          </cell>
          <cell r="R12">
            <v>116.16800000000001</v>
          </cell>
          <cell r="S12">
            <v>116.212</v>
          </cell>
          <cell r="T12">
            <v>131.5565</v>
          </cell>
          <cell r="U12">
            <v>131.80719999999999</v>
          </cell>
          <cell r="V12">
            <v>131.58750000000001</v>
          </cell>
          <cell r="W12">
            <v>131.51560000000001</v>
          </cell>
          <cell r="X12">
            <v>131.60679999999999</v>
          </cell>
          <cell r="Y12">
            <v>131.67400000000001</v>
          </cell>
          <cell r="Z12">
            <v>131.35640000000001</v>
          </cell>
          <cell r="AA12">
            <v>131.9006</v>
          </cell>
          <cell r="AB12">
            <v>131.91380000000001</v>
          </cell>
        </row>
        <row r="13">
          <cell r="I13">
            <v>99.803899999999999</v>
          </cell>
          <cell r="J13">
            <v>102.0698</v>
          </cell>
          <cell r="K13">
            <v>101.1147</v>
          </cell>
          <cell r="L13">
            <v>101.1016</v>
          </cell>
          <cell r="M13">
            <v>100.2333</v>
          </cell>
          <cell r="N13">
            <v>100.9418</v>
          </cell>
          <cell r="O13">
            <v>101.0279</v>
          </cell>
          <cell r="P13">
            <v>102.2015</v>
          </cell>
          <cell r="Q13">
            <v>103.8091</v>
          </cell>
          <cell r="R13">
            <v>106.4384</v>
          </cell>
          <cell r="S13">
            <v>110.0441</v>
          </cell>
          <cell r="T13">
            <v>110.6478</v>
          </cell>
          <cell r="U13">
            <v>112.46339999999999</v>
          </cell>
          <cell r="V13">
            <v>111.1756</v>
          </cell>
          <cell r="W13">
            <v>114.4667</v>
          </cell>
          <cell r="X13">
            <v>113.3205</v>
          </cell>
          <cell r="Y13">
            <v>111.26819999999999</v>
          </cell>
          <cell r="Z13">
            <v>111.98350000000001</v>
          </cell>
          <cell r="AA13">
            <v>112.288</v>
          </cell>
          <cell r="AB13">
            <v>112.643</v>
          </cell>
        </row>
        <row r="14">
          <cell r="I14">
            <v>93.471299999999999</v>
          </cell>
          <cell r="J14">
            <v>93.090400000000002</v>
          </cell>
          <cell r="K14">
            <v>89.141800000000003</v>
          </cell>
          <cell r="L14">
            <v>89.237099999999998</v>
          </cell>
          <cell r="M14">
            <v>89.204400000000007</v>
          </cell>
          <cell r="N14">
            <v>90.4221</v>
          </cell>
          <cell r="O14">
            <v>91.237799999999993</v>
          </cell>
          <cell r="P14">
            <v>90.145899999999997</v>
          </cell>
          <cell r="Q14">
            <v>89.964299999999994</v>
          </cell>
          <cell r="R14">
            <v>90.535700000000006</v>
          </cell>
          <cell r="S14">
            <v>89.6524</v>
          </cell>
          <cell r="T14">
            <v>91.467600000000004</v>
          </cell>
          <cell r="U14">
            <v>89.394999999999996</v>
          </cell>
          <cell r="V14">
            <v>90.179000000000002</v>
          </cell>
          <cell r="W14">
            <v>88.353099999999998</v>
          </cell>
          <cell r="X14">
            <v>88.8095</v>
          </cell>
          <cell r="Y14">
            <v>87.896199999999993</v>
          </cell>
          <cell r="Z14">
            <v>88.918999999999997</v>
          </cell>
          <cell r="AA14">
            <v>89.555499999999995</v>
          </cell>
          <cell r="AB14">
            <v>88.887100000000004</v>
          </cell>
        </row>
        <row r="15">
          <cell r="I15">
            <v>100.7957</v>
          </cell>
          <cell r="J15">
            <v>102.92149999999999</v>
          </cell>
          <cell r="K15">
            <v>101.8447</v>
          </cell>
          <cell r="L15">
            <v>101.6859</v>
          </cell>
          <cell r="M15">
            <v>102.45740000000001</v>
          </cell>
          <cell r="N15">
            <v>102.1519</v>
          </cell>
          <cell r="O15">
            <v>103.4879</v>
          </cell>
          <cell r="P15">
            <v>103.28879999999999</v>
          </cell>
          <cell r="Q15">
            <v>102.9448</v>
          </cell>
          <cell r="R15">
            <v>103.1009</v>
          </cell>
          <cell r="S15">
            <v>104.5667</v>
          </cell>
          <cell r="T15">
            <v>104.2718</v>
          </cell>
          <cell r="U15">
            <v>110.17700000000001</v>
          </cell>
          <cell r="V15">
            <v>109.80670000000001</v>
          </cell>
          <cell r="W15">
            <v>109.9588</v>
          </cell>
          <cell r="X15">
            <v>110.4169</v>
          </cell>
          <cell r="Y15">
            <v>117.6328</v>
          </cell>
          <cell r="Z15">
            <v>118.0347</v>
          </cell>
          <cell r="AA15">
            <v>118.5513</v>
          </cell>
          <cell r="AB15">
            <v>118.51300000000001</v>
          </cell>
        </row>
        <row r="16">
          <cell r="I16">
            <v>97.399699999999996</v>
          </cell>
          <cell r="J16">
            <v>97.716700000000003</v>
          </cell>
          <cell r="K16">
            <v>97.833299999999994</v>
          </cell>
          <cell r="L16">
            <v>97.800299999999993</v>
          </cell>
          <cell r="M16">
            <v>97.861699999999999</v>
          </cell>
          <cell r="N16">
            <v>99.099699999999999</v>
          </cell>
          <cell r="O16">
            <v>98.907200000000003</v>
          </cell>
          <cell r="P16">
            <v>98.9358</v>
          </cell>
          <cell r="Q16">
            <v>100.535</v>
          </cell>
          <cell r="R16">
            <v>100.4353</v>
          </cell>
          <cell r="S16">
            <v>101.8078</v>
          </cell>
          <cell r="T16">
            <v>101.8918</v>
          </cell>
          <cell r="U16">
            <v>102.131</v>
          </cell>
          <cell r="V16">
            <v>102.06699999999999</v>
          </cell>
          <cell r="W16">
            <v>102.3616</v>
          </cell>
          <cell r="X16">
            <v>101.8382</v>
          </cell>
          <cell r="Y16">
            <v>101.97539999999999</v>
          </cell>
          <cell r="Z16">
            <v>101.84520000000001</v>
          </cell>
          <cell r="AA16">
            <v>101.86060000000001</v>
          </cell>
          <cell r="AB16">
            <v>101.7923</v>
          </cell>
        </row>
        <row r="17">
          <cell r="I17">
            <v>96.100499999999997</v>
          </cell>
          <cell r="J17">
            <v>97.383300000000006</v>
          </cell>
          <cell r="K17">
            <v>100.458</v>
          </cell>
          <cell r="L17">
            <v>101.7632</v>
          </cell>
          <cell r="M17">
            <v>105.03319999999999</v>
          </cell>
          <cell r="N17">
            <v>110.30200000000001</v>
          </cell>
          <cell r="O17">
            <v>111.53489999999999</v>
          </cell>
          <cell r="P17">
            <v>110.663</v>
          </cell>
          <cell r="Q17">
            <v>111.8034</v>
          </cell>
          <cell r="R17">
            <v>114.00620000000001</v>
          </cell>
          <cell r="S17">
            <v>110.37860000000001</v>
          </cell>
          <cell r="T17">
            <v>114.23180000000001</v>
          </cell>
          <cell r="U17">
            <v>113.075</v>
          </cell>
          <cell r="V17">
            <v>114.4255</v>
          </cell>
          <cell r="W17">
            <v>115.34990000000001</v>
          </cell>
          <cell r="X17">
            <v>117.8302</v>
          </cell>
          <cell r="Y17">
            <v>117.34180000000001</v>
          </cell>
          <cell r="Z17">
            <v>118.36369999999999</v>
          </cell>
          <cell r="AA17">
            <v>118.3218</v>
          </cell>
          <cell r="AB17">
            <v>117.5645</v>
          </cell>
        </row>
        <row r="18">
          <cell r="I18">
            <v>102.79340000000001</v>
          </cell>
          <cell r="J18">
            <v>102.73560000000001</v>
          </cell>
          <cell r="K18">
            <v>102.9141</v>
          </cell>
          <cell r="L18">
            <v>102.11660000000001</v>
          </cell>
          <cell r="M18">
            <v>102.1152</v>
          </cell>
          <cell r="N18">
            <v>105.3579</v>
          </cell>
          <cell r="O18">
            <v>104.14230000000001</v>
          </cell>
          <cell r="P18">
            <v>104.3728</v>
          </cell>
          <cell r="Q18">
            <v>104.3728</v>
          </cell>
          <cell r="R18">
            <v>103.5877</v>
          </cell>
          <cell r="S18">
            <v>103.5916</v>
          </cell>
          <cell r="T18">
            <v>103.9795</v>
          </cell>
          <cell r="U18">
            <v>104.02460000000001</v>
          </cell>
          <cell r="V18">
            <v>104.90689999999999</v>
          </cell>
          <cell r="W18">
            <v>104.837</v>
          </cell>
          <cell r="X18">
            <v>104.7389</v>
          </cell>
          <cell r="Y18">
            <v>104.7461</v>
          </cell>
          <cell r="Z18">
            <v>106.3916</v>
          </cell>
          <cell r="AA18">
            <v>106.2304</v>
          </cell>
          <cell r="AB18">
            <v>105.10550000000001</v>
          </cell>
        </row>
        <row r="19">
          <cell r="I19">
            <v>98.125600000000006</v>
          </cell>
          <cell r="J19">
            <v>97.542000000000002</v>
          </cell>
          <cell r="K19">
            <v>100.05329999999999</v>
          </cell>
          <cell r="L19">
            <v>99.748599999999996</v>
          </cell>
          <cell r="M19">
            <v>99.490300000000005</v>
          </cell>
          <cell r="N19">
            <v>99.424300000000002</v>
          </cell>
          <cell r="O19">
            <v>99.153800000000004</v>
          </cell>
          <cell r="P19">
            <v>99.273399999999995</v>
          </cell>
          <cell r="Q19">
            <v>98.061499999999995</v>
          </cell>
          <cell r="R19">
            <v>98.643000000000001</v>
          </cell>
          <cell r="S19">
            <v>96.900599999999997</v>
          </cell>
          <cell r="T19">
            <v>96.412199999999999</v>
          </cell>
          <cell r="U19">
            <v>96.577399999999997</v>
          </cell>
          <cell r="V19">
            <v>96.637699999999995</v>
          </cell>
          <cell r="W19">
            <v>96.820400000000006</v>
          </cell>
          <cell r="X19">
            <v>96.146100000000004</v>
          </cell>
          <cell r="Y19">
            <v>98.390799999999999</v>
          </cell>
          <cell r="Z19">
            <v>98.456199999999995</v>
          </cell>
          <cell r="AA19">
            <v>98.413600000000002</v>
          </cell>
          <cell r="AB19">
            <v>99.401799999999994</v>
          </cell>
        </row>
        <row r="20">
          <cell r="I20">
            <v>103.54219999999999</v>
          </cell>
          <cell r="J20">
            <v>103.54219999999999</v>
          </cell>
          <cell r="K20">
            <v>105.4199</v>
          </cell>
          <cell r="L20">
            <v>105.4199</v>
          </cell>
          <cell r="M20">
            <v>105.4199</v>
          </cell>
          <cell r="N20">
            <v>105.4199</v>
          </cell>
          <cell r="O20">
            <v>105.4199</v>
          </cell>
          <cell r="P20">
            <v>105.4199</v>
          </cell>
          <cell r="Q20">
            <v>105.4199</v>
          </cell>
          <cell r="R20">
            <v>105.4199</v>
          </cell>
          <cell r="S20">
            <v>106.4318</v>
          </cell>
          <cell r="T20">
            <v>106.4318</v>
          </cell>
          <cell r="U20">
            <v>106.4318</v>
          </cell>
          <cell r="V20">
            <v>110.6446</v>
          </cell>
          <cell r="W20">
            <v>113.01690000000001</v>
          </cell>
          <cell r="X20">
            <v>113.01690000000001</v>
          </cell>
          <cell r="Y20">
            <v>113.01690000000001</v>
          </cell>
          <cell r="Z20">
            <v>113.01690000000001</v>
          </cell>
          <cell r="AA20">
            <v>113.01690000000001</v>
          </cell>
          <cell r="AB20">
            <v>116.0457</v>
          </cell>
        </row>
        <row r="21">
          <cell r="I21">
            <v>116.42230000000001</v>
          </cell>
          <cell r="J21">
            <v>113.6464</v>
          </cell>
          <cell r="K21">
            <v>113.4298</v>
          </cell>
          <cell r="L21">
            <v>113.29170000000001</v>
          </cell>
          <cell r="M21">
            <v>117.5391</v>
          </cell>
          <cell r="N21">
            <v>115.4507</v>
          </cell>
          <cell r="O21">
            <v>115.7106</v>
          </cell>
          <cell r="P21">
            <v>112.75409999999999</v>
          </cell>
          <cell r="Q21">
            <v>117.8468</v>
          </cell>
          <cell r="R21">
            <v>114.5421</v>
          </cell>
          <cell r="S21">
            <v>107.9592</v>
          </cell>
          <cell r="T21">
            <v>110.06740000000001</v>
          </cell>
          <cell r="U21">
            <v>116.94580000000001</v>
          </cell>
          <cell r="V21">
            <v>109.68170000000001</v>
          </cell>
          <cell r="W21">
            <v>116.1298</v>
          </cell>
          <cell r="X21">
            <v>121.87609999999999</v>
          </cell>
          <cell r="Y21">
            <v>130.47280000000001</v>
          </cell>
          <cell r="Z21">
            <v>118.8721</v>
          </cell>
          <cell r="AA21">
            <v>116.8848</v>
          </cell>
          <cell r="AB21">
            <v>119.17149999999999</v>
          </cell>
        </row>
        <row r="22">
          <cell r="I22">
            <v>104.1104</v>
          </cell>
          <cell r="J22">
            <v>105.03619999999999</v>
          </cell>
          <cell r="K22">
            <v>106.3503</v>
          </cell>
          <cell r="L22">
            <v>107.1</v>
          </cell>
          <cell r="M22">
            <v>107.1615</v>
          </cell>
          <cell r="N22">
            <v>107.4109</v>
          </cell>
          <cell r="O22">
            <v>105.5624</v>
          </cell>
          <cell r="P22">
            <v>105.9706</v>
          </cell>
          <cell r="Q22">
            <v>107.28440000000001</v>
          </cell>
          <cell r="R22">
            <v>107.7441</v>
          </cell>
          <cell r="S22">
            <v>108.2831</v>
          </cell>
          <cell r="T22">
            <v>110.6373</v>
          </cell>
          <cell r="U22">
            <v>110.8364</v>
          </cell>
          <cell r="V22">
            <v>122.2754</v>
          </cell>
          <cell r="W22">
            <v>119.1694</v>
          </cell>
          <cell r="X22">
            <v>118.4974</v>
          </cell>
          <cell r="Y22">
            <v>119.29940000000001</v>
          </cell>
          <cell r="Z22">
            <v>118.9639</v>
          </cell>
          <cell r="AA22">
            <v>118.8188</v>
          </cell>
          <cell r="AB22">
            <v>116.9375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R60"/>
  <sheetViews>
    <sheetView tabSelected="1" zoomScaleNormal="100" workbookViewId="0">
      <selection activeCell="L2" sqref="L2"/>
    </sheetView>
  </sheetViews>
  <sheetFormatPr defaultRowHeight="15" x14ac:dyDescent="0.25"/>
  <cols>
    <col min="1" max="1" width="9.140625" style="9"/>
    <col min="2" max="2" width="13" style="9" customWidth="1"/>
    <col min="3" max="3" width="9.140625" style="9"/>
    <col min="4" max="4" width="1.7109375" style="9" customWidth="1"/>
    <col min="5" max="5" width="8.85546875" style="9" customWidth="1"/>
    <col min="6" max="6" width="9.140625" style="9"/>
    <col min="7" max="7" width="6" style="9" customWidth="1"/>
    <col min="8" max="8" width="8" style="9" customWidth="1"/>
    <col min="9" max="10" width="9.140625" style="9"/>
    <col min="11" max="11" width="9.140625" style="9" customWidth="1"/>
    <col min="12" max="15" width="9.140625" style="9"/>
    <col min="16" max="24" width="0" style="9" hidden="1" customWidth="1"/>
    <col min="25" max="257" width="9.140625" style="9"/>
    <col min="258" max="258" width="13" style="9" customWidth="1"/>
    <col min="259" max="259" width="9.140625" style="9"/>
    <col min="260" max="260" width="1.7109375" style="9" customWidth="1"/>
    <col min="261" max="261" width="8.85546875" style="9" customWidth="1"/>
    <col min="262" max="262" width="9.140625" style="9"/>
    <col min="263" max="263" width="6" style="9" customWidth="1"/>
    <col min="264" max="264" width="8" style="9" customWidth="1"/>
    <col min="265" max="513" width="9.140625" style="9"/>
    <col min="514" max="514" width="13" style="9" customWidth="1"/>
    <col min="515" max="515" width="9.140625" style="9"/>
    <col min="516" max="516" width="1.7109375" style="9" customWidth="1"/>
    <col min="517" max="517" width="8.85546875" style="9" customWidth="1"/>
    <col min="518" max="518" width="9.140625" style="9"/>
    <col min="519" max="519" width="6" style="9" customWidth="1"/>
    <col min="520" max="520" width="8" style="9" customWidth="1"/>
    <col min="521" max="769" width="9.140625" style="9"/>
    <col min="770" max="770" width="13" style="9" customWidth="1"/>
    <col min="771" max="771" width="9.140625" style="9"/>
    <col min="772" max="772" width="1.7109375" style="9" customWidth="1"/>
    <col min="773" max="773" width="8.85546875" style="9" customWidth="1"/>
    <col min="774" max="774" width="9.140625" style="9"/>
    <col min="775" max="775" width="6" style="9" customWidth="1"/>
    <col min="776" max="776" width="8" style="9" customWidth="1"/>
    <col min="777" max="1025" width="9.140625" style="9"/>
    <col min="1026" max="1026" width="13" style="9" customWidth="1"/>
    <col min="1027" max="1027" width="9.140625" style="9"/>
    <col min="1028" max="1028" width="1.7109375" style="9" customWidth="1"/>
    <col min="1029" max="1029" width="8.85546875" style="9" customWidth="1"/>
    <col min="1030" max="1030" width="9.140625" style="9"/>
    <col min="1031" max="1031" width="6" style="9" customWidth="1"/>
    <col min="1032" max="1032" width="8" style="9" customWidth="1"/>
    <col min="1033" max="1281" width="9.140625" style="9"/>
    <col min="1282" max="1282" width="13" style="9" customWidth="1"/>
    <col min="1283" max="1283" width="9.140625" style="9"/>
    <col min="1284" max="1284" width="1.7109375" style="9" customWidth="1"/>
    <col min="1285" max="1285" width="8.85546875" style="9" customWidth="1"/>
    <col min="1286" max="1286" width="9.140625" style="9"/>
    <col min="1287" max="1287" width="6" style="9" customWidth="1"/>
    <col min="1288" max="1288" width="8" style="9" customWidth="1"/>
    <col min="1289" max="1537" width="9.140625" style="9"/>
    <col min="1538" max="1538" width="13" style="9" customWidth="1"/>
    <col min="1539" max="1539" width="9.140625" style="9"/>
    <col min="1540" max="1540" width="1.7109375" style="9" customWidth="1"/>
    <col min="1541" max="1541" width="8.85546875" style="9" customWidth="1"/>
    <col min="1542" max="1542" width="9.140625" style="9"/>
    <col min="1543" max="1543" width="6" style="9" customWidth="1"/>
    <col min="1544" max="1544" width="8" style="9" customWidth="1"/>
    <col min="1545" max="1793" width="9.140625" style="9"/>
    <col min="1794" max="1794" width="13" style="9" customWidth="1"/>
    <col min="1795" max="1795" width="9.140625" style="9"/>
    <col min="1796" max="1796" width="1.7109375" style="9" customWidth="1"/>
    <col min="1797" max="1797" width="8.85546875" style="9" customWidth="1"/>
    <col min="1798" max="1798" width="9.140625" style="9"/>
    <col min="1799" max="1799" width="6" style="9" customWidth="1"/>
    <col min="1800" max="1800" width="8" style="9" customWidth="1"/>
    <col min="1801" max="2049" width="9.140625" style="9"/>
    <col min="2050" max="2050" width="13" style="9" customWidth="1"/>
    <col min="2051" max="2051" width="9.140625" style="9"/>
    <col min="2052" max="2052" width="1.7109375" style="9" customWidth="1"/>
    <col min="2053" max="2053" width="8.85546875" style="9" customWidth="1"/>
    <col min="2054" max="2054" width="9.140625" style="9"/>
    <col min="2055" max="2055" width="6" style="9" customWidth="1"/>
    <col min="2056" max="2056" width="8" style="9" customWidth="1"/>
    <col min="2057" max="2305" width="9.140625" style="9"/>
    <col min="2306" max="2306" width="13" style="9" customWidth="1"/>
    <col min="2307" max="2307" width="9.140625" style="9"/>
    <col min="2308" max="2308" width="1.7109375" style="9" customWidth="1"/>
    <col min="2309" max="2309" width="8.85546875" style="9" customWidth="1"/>
    <col min="2310" max="2310" width="9.140625" style="9"/>
    <col min="2311" max="2311" width="6" style="9" customWidth="1"/>
    <col min="2312" max="2312" width="8" style="9" customWidth="1"/>
    <col min="2313" max="2561" width="9.140625" style="9"/>
    <col min="2562" max="2562" width="13" style="9" customWidth="1"/>
    <col min="2563" max="2563" width="9.140625" style="9"/>
    <col min="2564" max="2564" width="1.7109375" style="9" customWidth="1"/>
    <col min="2565" max="2565" width="8.85546875" style="9" customWidth="1"/>
    <col min="2566" max="2566" width="9.140625" style="9"/>
    <col min="2567" max="2567" width="6" style="9" customWidth="1"/>
    <col min="2568" max="2568" width="8" style="9" customWidth="1"/>
    <col min="2569" max="2817" width="9.140625" style="9"/>
    <col min="2818" max="2818" width="13" style="9" customWidth="1"/>
    <col min="2819" max="2819" width="9.140625" style="9"/>
    <col min="2820" max="2820" width="1.7109375" style="9" customWidth="1"/>
    <col min="2821" max="2821" width="8.85546875" style="9" customWidth="1"/>
    <col min="2822" max="2822" width="9.140625" style="9"/>
    <col min="2823" max="2823" width="6" style="9" customWidth="1"/>
    <col min="2824" max="2824" width="8" style="9" customWidth="1"/>
    <col min="2825" max="3073" width="9.140625" style="9"/>
    <col min="3074" max="3074" width="13" style="9" customWidth="1"/>
    <col min="3075" max="3075" width="9.140625" style="9"/>
    <col min="3076" max="3076" width="1.7109375" style="9" customWidth="1"/>
    <col min="3077" max="3077" width="8.85546875" style="9" customWidth="1"/>
    <col min="3078" max="3078" width="9.140625" style="9"/>
    <col min="3079" max="3079" width="6" style="9" customWidth="1"/>
    <col min="3080" max="3080" width="8" style="9" customWidth="1"/>
    <col min="3081" max="3329" width="9.140625" style="9"/>
    <col min="3330" max="3330" width="13" style="9" customWidth="1"/>
    <col min="3331" max="3331" width="9.140625" style="9"/>
    <col min="3332" max="3332" width="1.7109375" style="9" customWidth="1"/>
    <col min="3333" max="3333" width="8.85546875" style="9" customWidth="1"/>
    <col min="3334" max="3334" width="9.140625" style="9"/>
    <col min="3335" max="3335" width="6" style="9" customWidth="1"/>
    <col min="3336" max="3336" width="8" style="9" customWidth="1"/>
    <col min="3337" max="3585" width="9.140625" style="9"/>
    <col min="3586" max="3586" width="13" style="9" customWidth="1"/>
    <col min="3587" max="3587" width="9.140625" style="9"/>
    <col min="3588" max="3588" width="1.7109375" style="9" customWidth="1"/>
    <col min="3589" max="3589" width="8.85546875" style="9" customWidth="1"/>
    <col min="3590" max="3590" width="9.140625" style="9"/>
    <col min="3591" max="3591" width="6" style="9" customWidth="1"/>
    <col min="3592" max="3592" width="8" style="9" customWidth="1"/>
    <col min="3593" max="3841" width="9.140625" style="9"/>
    <col min="3842" max="3842" width="13" style="9" customWidth="1"/>
    <col min="3843" max="3843" width="9.140625" style="9"/>
    <col min="3844" max="3844" width="1.7109375" style="9" customWidth="1"/>
    <col min="3845" max="3845" width="8.85546875" style="9" customWidth="1"/>
    <col min="3846" max="3846" width="9.140625" style="9"/>
    <col min="3847" max="3847" width="6" style="9" customWidth="1"/>
    <col min="3848" max="3848" width="8" style="9" customWidth="1"/>
    <col min="3849" max="4097" width="9.140625" style="9"/>
    <col min="4098" max="4098" width="13" style="9" customWidth="1"/>
    <col min="4099" max="4099" width="9.140625" style="9"/>
    <col min="4100" max="4100" width="1.7109375" style="9" customWidth="1"/>
    <col min="4101" max="4101" width="8.85546875" style="9" customWidth="1"/>
    <col min="4102" max="4102" width="9.140625" style="9"/>
    <col min="4103" max="4103" width="6" style="9" customWidth="1"/>
    <col min="4104" max="4104" width="8" style="9" customWidth="1"/>
    <col min="4105" max="4353" width="9.140625" style="9"/>
    <col min="4354" max="4354" width="13" style="9" customWidth="1"/>
    <col min="4355" max="4355" width="9.140625" style="9"/>
    <col min="4356" max="4356" width="1.7109375" style="9" customWidth="1"/>
    <col min="4357" max="4357" width="8.85546875" style="9" customWidth="1"/>
    <col min="4358" max="4358" width="9.140625" style="9"/>
    <col min="4359" max="4359" width="6" style="9" customWidth="1"/>
    <col min="4360" max="4360" width="8" style="9" customWidth="1"/>
    <col min="4361" max="4609" width="9.140625" style="9"/>
    <col min="4610" max="4610" width="13" style="9" customWidth="1"/>
    <col min="4611" max="4611" width="9.140625" style="9"/>
    <col min="4612" max="4612" width="1.7109375" style="9" customWidth="1"/>
    <col min="4613" max="4613" width="8.85546875" style="9" customWidth="1"/>
    <col min="4614" max="4614" width="9.140625" style="9"/>
    <col min="4615" max="4615" width="6" style="9" customWidth="1"/>
    <col min="4616" max="4616" width="8" style="9" customWidth="1"/>
    <col min="4617" max="4865" width="9.140625" style="9"/>
    <col min="4866" max="4866" width="13" style="9" customWidth="1"/>
    <col min="4867" max="4867" width="9.140625" style="9"/>
    <col min="4868" max="4868" width="1.7109375" style="9" customWidth="1"/>
    <col min="4869" max="4869" width="8.85546875" style="9" customWidth="1"/>
    <col min="4870" max="4870" width="9.140625" style="9"/>
    <col min="4871" max="4871" width="6" style="9" customWidth="1"/>
    <col min="4872" max="4872" width="8" style="9" customWidth="1"/>
    <col min="4873" max="5121" width="9.140625" style="9"/>
    <col min="5122" max="5122" width="13" style="9" customWidth="1"/>
    <col min="5123" max="5123" width="9.140625" style="9"/>
    <col min="5124" max="5124" width="1.7109375" style="9" customWidth="1"/>
    <col min="5125" max="5125" width="8.85546875" style="9" customWidth="1"/>
    <col min="5126" max="5126" width="9.140625" style="9"/>
    <col min="5127" max="5127" width="6" style="9" customWidth="1"/>
    <col min="5128" max="5128" width="8" style="9" customWidth="1"/>
    <col min="5129" max="5377" width="9.140625" style="9"/>
    <col min="5378" max="5378" width="13" style="9" customWidth="1"/>
    <col min="5379" max="5379" width="9.140625" style="9"/>
    <col min="5380" max="5380" width="1.7109375" style="9" customWidth="1"/>
    <col min="5381" max="5381" width="8.85546875" style="9" customWidth="1"/>
    <col min="5382" max="5382" width="9.140625" style="9"/>
    <col min="5383" max="5383" width="6" style="9" customWidth="1"/>
    <col min="5384" max="5384" width="8" style="9" customWidth="1"/>
    <col min="5385" max="5633" width="9.140625" style="9"/>
    <col min="5634" max="5634" width="13" style="9" customWidth="1"/>
    <col min="5635" max="5635" width="9.140625" style="9"/>
    <col min="5636" max="5636" width="1.7109375" style="9" customWidth="1"/>
    <col min="5637" max="5637" width="8.85546875" style="9" customWidth="1"/>
    <col min="5638" max="5638" width="9.140625" style="9"/>
    <col min="5639" max="5639" width="6" style="9" customWidth="1"/>
    <col min="5640" max="5640" width="8" style="9" customWidth="1"/>
    <col min="5641" max="5889" width="9.140625" style="9"/>
    <col min="5890" max="5890" width="13" style="9" customWidth="1"/>
    <col min="5891" max="5891" width="9.140625" style="9"/>
    <col min="5892" max="5892" width="1.7109375" style="9" customWidth="1"/>
    <col min="5893" max="5893" width="8.85546875" style="9" customWidth="1"/>
    <col min="5894" max="5894" width="9.140625" style="9"/>
    <col min="5895" max="5895" width="6" style="9" customWidth="1"/>
    <col min="5896" max="5896" width="8" style="9" customWidth="1"/>
    <col min="5897" max="6145" width="9.140625" style="9"/>
    <col min="6146" max="6146" width="13" style="9" customWidth="1"/>
    <col min="6147" max="6147" width="9.140625" style="9"/>
    <col min="6148" max="6148" width="1.7109375" style="9" customWidth="1"/>
    <col min="6149" max="6149" width="8.85546875" style="9" customWidth="1"/>
    <col min="6150" max="6150" width="9.140625" style="9"/>
    <col min="6151" max="6151" width="6" style="9" customWidth="1"/>
    <col min="6152" max="6152" width="8" style="9" customWidth="1"/>
    <col min="6153" max="6401" width="9.140625" style="9"/>
    <col min="6402" max="6402" width="13" style="9" customWidth="1"/>
    <col min="6403" max="6403" width="9.140625" style="9"/>
    <col min="6404" max="6404" width="1.7109375" style="9" customWidth="1"/>
    <col min="6405" max="6405" width="8.85546875" style="9" customWidth="1"/>
    <col min="6406" max="6406" width="9.140625" style="9"/>
    <col min="6407" max="6407" width="6" style="9" customWidth="1"/>
    <col min="6408" max="6408" width="8" style="9" customWidth="1"/>
    <col min="6409" max="6657" width="9.140625" style="9"/>
    <col min="6658" max="6658" width="13" style="9" customWidth="1"/>
    <col min="6659" max="6659" width="9.140625" style="9"/>
    <col min="6660" max="6660" width="1.7109375" style="9" customWidth="1"/>
    <col min="6661" max="6661" width="8.85546875" style="9" customWidth="1"/>
    <col min="6662" max="6662" width="9.140625" style="9"/>
    <col min="6663" max="6663" width="6" style="9" customWidth="1"/>
    <col min="6664" max="6664" width="8" style="9" customWidth="1"/>
    <col min="6665" max="6913" width="9.140625" style="9"/>
    <col min="6914" max="6914" width="13" style="9" customWidth="1"/>
    <col min="6915" max="6915" width="9.140625" style="9"/>
    <col min="6916" max="6916" width="1.7109375" style="9" customWidth="1"/>
    <col min="6917" max="6917" width="8.85546875" style="9" customWidth="1"/>
    <col min="6918" max="6918" width="9.140625" style="9"/>
    <col min="6919" max="6919" width="6" style="9" customWidth="1"/>
    <col min="6920" max="6920" width="8" style="9" customWidth="1"/>
    <col min="6921" max="7169" width="9.140625" style="9"/>
    <col min="7170" max="7170" width="13" style="9" customWidth="1"/>
    <col min="7171" max="7171" width="9.140625" style="9"/>
    <col min="7172" max="7172" width="1.7109375" style="9" customWidth="1"/>
    <col min="7173" max="7173" width="8.85546875" style="9" customWidth="1"/>
    <col min="7174" max="7174" width="9.140625" style="9"/>
    <col min="7175" max="7175" width="6" style="9" customWidth="1"/>
    <col min="7176" max="7176" width="8" style="9" customWidth="1"/>
    <col min="7177" max="7425" width="9.140625" style="9"/>
    <col min="7426" max="7426" width="13" style="9" customWidth="1"/>
    <col min="7427" max="7427" width="9.140625" style="9"/>
    <col min="7428" max="7428" width="1.7109375" style="9" customWidth="1"/>
    <col min="7429" max="7429" width="8.85546875" style="9" customWidth="1"/>
    <col min="7430" max="7430" width="9.140625" style="9"/>
    <col min="7431" max="7431" width="6" style="9" customWidth="1"/>
    <col min="7432" max="7432" width="8" style="9" customWidth="1"/>
    <col min="7433" max="7681" width="9.140625" style="9"/>
    <col min="7682" max="7682" width="13" style="9" customWidth="1"/>
    <col min="7683" max="7683" width="9.140625" style="9"/>
    <col min="7684" max="7684" width="1.7109375" style="9" customWidth="1"/>
    <col min="7685" max="7685" width="8.85546875" style="9" customWidth="1"/>
    <col min="7686" max="7686" width="9.140625" style="9"/>
    <col min="7687" max="7687" width="6" style="9" customWidth="1"/>
    <col min="7688" max="7688" width="8" style="9" customWidth="1"/>
    <col min="7689" max="7937" width="9.140625" style="9"/>
    <col min="7938" max="7938" width="13" style="9" customWidth="1"/>
    <col min="7939" max="7939" width="9.140625" style="9"/>
    <col min="7940" max="7940" width="1.7109375" style="9" customWidth="1"/>
    <col min="7941" max="7941" width="8.85546875" style="9" customWidth="1"/>
    <col min="7942" max="7942" width="9.140625" style="9"/>
    <col min="7943" max="7943" width="6" style="9" customWidth="1"/>
    <col min="7944" max="7944" width="8" style="9" customWidth="1"/>
    <col min="7945" max="8193" width="9.140625" style="9"/>
    <col min="8194" max="8194" width="13" style="9" customWidth="1"/>
    <col min="8195" max="8195" width="9.140625" style="9"/>
    <col min="8196" max="8196" width="1.7109375" style="9" customWidth="1"/>
    <col min="8197" max="8197" width="8.85546875" style="9" customWidth="1"/>
    <col min="8198" max="8198" width="9.140625" style="9"/>
    <col min="8199" max="8199" width="6" style="9" customWidth="1"/>
    <col min="8200" max="8200" width="8" style="9" customWidth="1"/>
    <col min="8201" max="8449" width="9.140625" style="9"/>
    <col min="8450" max="8450" width="13" style="9" customWidth="1"/>
    <col min="8451" max="8451" width="9.140625" style="9"/>
    <col min="8452" max="8452" width="1.7109375" style="9" customWidth="1"/>
    <col min="8453" max="8453" width="8.85546875" style="9" customWidth="1"/>
    <col min="8454" max="8454" width="9.140625" style="9"/>
    <col min="8455" max="8455" width="6" style="9" customWidth="1"/>
    <col min="8456" max="8456" width="8" style="9" customWidth="1"/>
    <col min="8457" max="8705" width="9.140625" style="9"/>
    <col min="8706" max="8706" width="13" style="9" customWidth="1"/>
    <col min="8707" max="8707" width="9.140625" style="9"/>
    <col min="8708" max="8708" width="1.7109375" style="9" customWidth="1"/>
    <col min="8709" max="8709" width="8.85546875" style="9" customWidth="1"/>
    <col min="8710" max="8710" width="9.140625" style="9"/>
    <col min="8711" max="8711" width="6" style="9" customWidth="1"/>
    <col min="8712" max="8712" width="8" style="9" customWidth="1"/>
    <col min="8713" max="8961" width="9.140625" style="9"/>
    <col min="8962" max="8962" width="13" style="9" customWidth="1"/>
    <col min="8963" max="8963" width="9.140625" style="9"/>
    <col min="8964" max="8964" width="1.7109375" style="9" customWidth="1"/>
    <col min="8965" max="8965" width="8.85546875" style="9" customWidth="1"/>
    <col min="8966" max="8966" width="9.140625" style="9"/>
    <col min="8967" max="8967" width="6" style="9" customWidth="1"/>
    <col min="8968" max="8968" width="8" style="9" customWidth="1"/>
    <col min="8969" max="9217" width="9.140625" style="9"/>
    <col min="9218" max="9218" width="13" style="9" customWidth="1"/>
    <col min="9219" max="9219" width="9.140625" style="9"/>
    <col min="9220" max="9220" width="1.7109375" style="9" customWidth="1"/>
    <col min="9221" max="9221" width="8.85546875" style="9" customWidth="1"/>
    <col min="9222" max="9222" width="9.140625" style="9"/>
    <col min="9223" max="9223" width="6" style="9" customWidth="1"/>
    <col min="9224" max="9224" width="8" style="9" customWidth="1"/>
    <col min="9225" max="9473" width="9.140625" style="9"/>
    <col min="9474" max="9474" width="13" style="9" customWidth="1"/>
    <col min="9475" max="9475" width="9.140625" style="9"/>
    <col min="9476" max="9476" width="1.7109375" style="9" customWidth="1"/>
    <col min="9477" max="9477" width="8.85546875" style="9" customWidth="1"/>
    <col min="9478" max="9478" width="9.140625" style="9"/>
    <col min="9479" max="9479" width="6" style="9" customWidth="1"/>
    <col min="9480" max="9480" width="8" style="9" customWidth="1"/>
    <col min="9481" max="9729" width="9.140625" style="9"/>
    <col min="9730" max="9730" width="13" style="9" customWidth="1"/>
    <col min="9731" max="9731" width="9.140625" style="9"/>
    <col min="9732" max="9732" width="1.7109375" style="9" customWidth="1"/>
    <col min="9733" max="9733" width="8.85546875" style="9" customWidth="1"/>
    <col min="9734" max="9734" width="9.140625" style="9"/>
    <col min="9735" max="9735" width="6" style="9" customWidth="1"/>
    <col min="9736" max="9736" width="8" style="9" customWidth="1"/>
    <col min="9737" max="9985" width="9.140625" style="9"/>
    <col min="9986" max="9986" width="13" style="9" customWidth="1"/>
    <col min="9987" max="9987" width="9.140625" style="9"/>
    <col min="9988" max="9988" width="1.7109375" style="9" customWidth="1"/>
    <col min="9989" max="9989" width="8.85546875" style="9" customWidth="1"/>
    <col min="9990" max="9990" width="9.140625" style="9"/>
    <col min="9991" max="9991" width="6" style="9" customWidth="1"/>
    <col min="9992" max="9992" width="8" style="9" customWidth="1"/>
    <col min="9993" max="10241" width="9.140625" style="9"/>
    <col min="10242" max="10242" width="13" style="9" customWidth="1"/>
    <col min="10243" max="10243" width="9.140625" style="9"/>
    <col min="10244" max="10244" width="1.7109375" style="9" customWidth="1"/>
    <col min="10245" max="10245" width="8.85546875" style="9" customWidth="1"/>
    <col min="10246" max="10246" width="9.140625" style="9"/>
    <col min="10247" max="10247" width="6" style="9" customWidth="1"/>
    <col min="10248" max="10248" width="8" style="9" customWidth="1"/>
    <col min="10249" max="10497" width="9.140625" style="9"/>
    <col min="10498" max="10498" width="13" style="9" customWidth="1"/>
    <col min="10499" max="10499" width="9.140625" style="9"/>
    <col min="10500" max="10500" width="1.7109375" style="9" customWidth="1"/>
    <col min="10501" max="10501" width="8.85546875" style="9" customWidth="1"/>
    <col min="10502" max="10502" width="9.140625" style="9"/>
    <col min="10503" max="10503" width="6" style="9" customWidth="1"/>
    <col min="10504" max="10504" width="8" style="9" customWidth="1"/>
    <col min="10505" max="10753" width="9.140625" style="9"/>
    <col min="10754" max="10754" width="13" style="9" customWidth="1"/>
    <col min="10755" max="10755" width="9.140625" style="9"/>
    <col min="10756" max="10756" width="1.7109375" style="9" customWidth="1"/>
    <col min="10757" max="10757" width="8.85546875" style="9" customWidth="1"/>
    <col min="10758" max="10758" width="9.140625" style="9"/>
    <col min="10759" max="10759" width="6" style="9" customWidth="1"/>
    <col min="10760" max="10760" width="8" style="9" customWidth="1"/>
    <col min="10761" max="11009" width="9.140625" style="9"/>
    <col min="11010" max="11010" width="13" style="9" customWidth="1"/>
    <col min="11011" max="11011" width="9.140625" style="9"/>
    <col min="11012" max="11012" width="1.7109375" style="9" customWidth="1"/>
    <col min="11013" max="11013" width="8.85546875" style="9" customWidth="1"/>
    <col min="11014" max="11014" width="9.140625" style="9"/>
    <col min="11015" max="11015" width="6" style="9" customWidth="1"/>
    <col min="11016" max="11016" width="8" style="9" customWidth="1"/>
    <col min="11017" max="11265" width="9.140625" style="9"/>
    <col min="11266" max="11266" width="13" style="9" customWidth="1"/>
    <col min="11267" max="11267" width="9.140625" style="9"/>
    <col min="11268" max="11268" width="1.7109375" style="9" customWidth="1"/>
    <col min="11269" max="11269" width="8.85546875" style="9" customWidth="1"/>
    <col min="11270" max="11270" width="9.140625" style="9"/>
    <col min="11271" max="11271" width="6" style="9" customWidth="1"/>
    <col min="11272" max="11272" width="8" style="9" customWidth="1"/>
    <col min="11273" max="11521" width="9.140625" style="9"/>
    <col min="11522" max="11522" width="13" style="9" customWidth="1"/>
    <col min="11523" max="11523" width="9.140625" style="9"/>
    <col min="11524" max="11524" width="1.7109375" style="9" customWidth="1"/>
    <col min="11525" max="11525" width="8.85546875" style="9" customWidth="1"/>
    <col min="11526" max="11526" width="9.140625" style="9"/>
    <col min="11527" max="11527" width="6" style="9" customWidth="1"/>
    <col min="11528" max="11528" width="8" style="9" customWidth="1"/>
    <col min="11529" max="11777" width="9.140625" style="9"/>
    <col min="11778" max="11778" width="13" style="9" customWidth="1"/>
    <col min="11779" max="11779" width="9.140625" style="9"/>
    <col min="11780" max="11780" width="1.7109375" style="9" customWidth="1"/>
    <col min="11781" max="11781" width="8.85546875" style="9" customWidth="1"/>
    <col min="11782" max="11782" width="9.140625" style="9"/>
    <col min="11783" max="11783" width="6" style="9" customWidth="1"/>
    <col min="11784" max="11784" width="8" style="9" customWidth="1"/>
    <col min="11785" max="12033" width="9.140625" style="9"/>
    <col min="12034" max="12034" width="13" style="9" customWidth="1"/>
    <col min="12035" max="12035" width="9.140625" style="9"/>
    <col min="12036" max="12036" width="1.7109375" style="9" customWidth="1"/>
    <col min="12037" max="12037" width="8.85546875" style="9" customWidth="1"/>
    <col min="12038" max="12038" width="9.140625" style="9"/>
    <col min="12039" max="12039" width="6" style="9" customWidth="1"/>
    <col min="12040" max="12040" width="8" style="9" customWidth="1"/>
    <col min="12041" max="12289" width="9.140625" style="9"/>
    <col min="12290" max="12290" width="13" style="9" customWidth="1"/>
    <col min="12291" max="12291" width="9.140625" style="9"/>
    <col min="12292" max="12292" width="1.7109375" style="9" customWidth="1"/>
    <col min="12293" max="12293" width="8.85546875" style="9" customWidth="1"/>
    <col min="12294" max="12294" width="9.140625" style="9"/>
    <col min="12295" max="12295" width="6" style="9" customWidth="1"/>
    <col min="12296" max="12296" width="8" style="9" customWidth="1"/>
    <col min="12297" max="12545" width="9.140625" style="9"/>
    <col min="12546" max="12546" width="13" style="9" customWidth="1"/>
    <col min="12547" max="12547" width="9.140625" style="9"/>
    <col min="12548" max="12548" width="1.7109375" style="9" customWidth="1"/>
    <col min="12549" max="12549" width="8.85546875" style="9" customWidth="1"/>
    <col min="12550" max="12550" width="9.140625" style="9"/>
    <col min="12551" max="12551" width="6" style="9" customWidth="1"/>
    <col min="12552" max="12552" width="8" style="9" customWidth="1"/>
    <col min="12553" max="12801" width="9.140625" style="9"/>
    <col min="12802" max="12802" width="13" style="9" customWidth="1"/>
    <col min="12803" max="12803" width="9.140625" style="9"/>
    <col min="12804" max="12804" width="1.7109375" style="9" customWidth="1"/>
    <col min="12805" max="12805" width="8.85546875" style="9" customWidth="1"/>
    <col min="12806" max="12806" width="9.140625" style="9"/>
    <col min="12807" max="12807" width="6" style="9" customWidth="1"/>
    <col min="12808" max="12808" width="8" style="9" customWidth="1"/>
    <col min="12809" max="13057" width="9.140625" style="9"/>
    <col min="13058" max="13058" width="13" style="9" customWidth="1"/>
    <col min="13059" max="13059" width="9.140625" style="9"/>
    <col min="13060" max="13060" width="1.7109375" style="9" customWidth="1"/>
    <col min="13061" max="13061" width="8.85546875" style="9" customWidth="1"/>
    <col min="13062" max="13062" width="9.140625" style="9"/>
    <col min="13063" max="13063" width="6" style="9" customWidth="1"/>
    <col min="13064" max="13064" width="8" style="9" customWidth="1"/>
    <col min="13065" max="13313" width="9.140625" style="9"/>
    <col min="13314" max="13314" width="13" style="9" customWidth="1"/>
    <col min="13315" max="13315" width="9.140625" style="9"/>
    <col min="13316" max="13316" width="1.7109375" style="9" customWidth="1"/>
    <col min="13317" max="13317" width="8.85546875" style="9" customWidth="1"/>
    <col min="13318" max="13318" width="9.140625" style="9"/>
    <col min="13319" max="13319" width="6" style="9" customWidth="1"/>
    <col min="13320" max="13320" width="8" style="9" customWidth="1"/>
    <col min="13321" max="13569" width="9.140625" style="9"/>
    <col min="13570" max="13570" width="13" style="9" customWidth="1"/>
    <col min="13571" max="13571" width="9.140625" style="9"/>
    <col min="13572" max="13572" width="1.7109375" style="9" customWidth="1"/>
    <col min="13573" max="13573" width="8.85546875" style="9" customWidth="1"/>
    <col min="13574" max="13574" width="9.140625" style="9"/>
    <col min="13575" max="13575" width="6" style="9" customWidth="1"/>
    <col min="13576" max="13576" width="8" style="9" customWidth="1"/>
    <col min="13577" max="13825" width="9.140625" style="9"/>
    <col min="13826" max="13826" width="13" style="9" customWidth="1"/>
    <col min="13827" max="13827" width="9.140625" style="9"/>
    <col min="13828" max="13828" width="1.7109375" style="9" customWidth="1"/>
    <col min="13829" max="13829" width="8.85546875" style="9" customWidth="1"/>
    <col min="13830" max="13830" width="9.140625" style="9"/>
    <col min="13831" max="13831" width="6" style="9" customWidth="1"/>
    <col min="13832" max="13832" width="8" style="9" customWidth="1"/>
    <col min="13833" max="14081" width="9.140625" style="9"/>
    <col min="14082" max="14082" width="13" style="9" customWidth="1"/>
    <col min="14083" max="14083" width="9.140625" style="9"/>
    <col min="14084" max="14084" width="1.7109375" style="9" customWidth="1"/>
    <col min="14085" max="14085" width="8.85546875" style="9" customWidth="1"/>
    <col min="14086" max="14086" width="9.140625" style="9"/>
    <col min="14087" max="14087" width="6" style="9" customWidth="1"/>
    <col min="14088" max="14088" width="8" style="9" customWidth="1"/>
    <col min="14089" max="14337" width="9.140625" style="9"/>
    <col min="14338" max="14338" width="13" style="9" customWidth="1"/>
    <col min="14339" max="14339" width="9.140625" style="9"/>
    <col min="14340" max="14340" width="1.7109375" style="9" customWidth="1"/>
    <col min="14341" max="14341" width="8.85546875" style="9" customWidth="1"/>
    <col min="14342" max="14342" width="9.140625" style="9"/>
    <col min="14343" max="14343" width="6" style="9" customWidth="1"/>
    <col min="14344" max="14344" width="8" style="9" customWidth="1"/>
    <col min="14345" max="14593" width="9.140625" style="9"/>
    <col min="14594" max="14594" width="13" style="9" customWidth="1"/>
    <col min="14595" max="14595" width="9.140625" style="9"/>
    <col min="14596" max="14596" width="1.7109375" style="9" customWidth="1"/>
    <col min="14597" max="14597" width="8.85546875" style="9" customWidth="1"/>
    <col min="14598" max="14598" width="9.140625" style="9"/>
    <col min="14599" max="14599" width="6" style="9" customWidth="1"/>
    <col min="14600" max="14600" width="8" style="9" customWidth="1"/>
    <col min="14601" max="14849" width="9.140625" style="9"/>
    <col min="14850" max="14850" width="13" style="9" customWidth="1"/>
    <col min="14851" max="14851" width="9.140625" style="9"/>
    <col min="14852" max="14852" width="1.7109375" style="9" customWidth="1"/>
    <col min="14853" max="14853" width="8.85546875" style="9" customWidth="1"/>
    <col min="14854" max="14854" width="9.140625" style="9"/>
    <col min="14855" max="14855" width="6" style="9" customWidth="1"/>
    <col min="14856" max="14856" width="8" style="9" customWidth="1"/>
    <col min="14857" max="15105" width="9.140625" style="9"/>
    <col min="15106" max="15106" width="13" style="9" customWidth="1"/>
    <col min="15107" max="15107" width="9.140625" style="9"/>
    <col min="15108" max="15108" width="1.7109375" style="9" customWidth="1"/>
    <col min="15109" max="15109" width="8.85546875" style="9" customWidth="1"/>
    <col min="15110" max="15110" width="9.140625" style="9"/>
    <col min="15111" max="15111" width="6" style="9" customWidth="1"/>
    <col min="15112" max="15112" width="8" style="9" customWidth="1"/>
    <col min="15113" max="15361" width="9.140625" style="9"/>
    <col min="15362" max="15362" width="13" style="9" customWidth="1"/>
    <col min="15363" max="15363" width="9.140625" style="9"/>
    <col min="15364" max="15364" width="1.7109375" style="9" customWidth="1"/>
    <col min="15365" max="15365" width="8.85546875" style="9" customWidth="1"/>
    <col min="15366" max="15366" width="9.140625" style="9"/>
    <col min="15367" max="15367" width="6" style="9" customWidth="1"/>
    <col min="15368" max="15368" width="8" style="9" customWidth="1"/>
    <col min="15369" max="15617" width="9.140625" style="9"/>
    <col min="15618" max="15618" width="13" style="9" customWidth="1"/>
    <col min="15619" max="15619" width="9.140625" style="9"/>
    <col min="15620" max="15620" width="1.7109375" style="9" customWidth="1"/>
    <col min="15621" max="15621" width="8.85546875" style="9" customWidth="1"/>
    <col min="15622" max="15622" width="9.140625" style="9"/>
    <col min="15623" max="15623" width="6" style="9" customWidth="1"/>
    <col min="15624" max="15624" width="8" style="9" customWidth="1"/>
    <col min="15625" max="15873" width="9.140625" style="9"/>
    <col min="15874" max="15874" width="13" style="9" customWidth="1"/>
    <col min="15875" max="15875" width="9.140625" style="9"/>
    <col min="15876" max="15876" width="1.7109375" style="9" customWidth="1"/>
    <col min="15877" max="15877" width="8.85546875" style="9" customWidth="1"/>
    <col min="15878" max="15878" width="9.140625" style="9"/>
    <col min="15879" max="15879" width="6" style="9" customWidth="1"/>
    <col min="15880" max="15880" width="8" style="9" customWidth="1"/>
    <col min="15881" max="16129" width="9.140625" style="9"/>
    <col min="16130" max="16130" width="13" style="9" customWidth="1"/>
    <col min="16131" max="16131" width="9.140625" style="9"/>
    <col min="16132" max="16132" width="1.7109375" style="9" customWidth="1"/>
    <col min="16133" max="16133" width="8.85546875" style="9" customWidth="1"/>
    <col min="16134" max="16134" width="9.140625" style="9"/>
    <col min="16135" max="16135" width="6" style="9" customWidth="1"/>
    <col min="16136" max="16136" width="8" style="9" customWidth="1"/>
    <col min="16137" max="16384" width="9.140625" style="9"/>
  </cols>
  <sheetData>
    <row r="4" spans="2:14" x14ac:dyDescent="0.25">
      <c r="I4" s="10"/>
      <c r="J4" s="10"/>
      <c r="K4" s="10"/>
      <c r="L4" s="11" t="s">
        <v>88</v>
      </c>
    </row>
    <row r="5" spans="2:14" ht="9" customHeight="1" x14ac:dyDescent="0.25"/>
    <row r="8" spans="2:14" ht="15.75" x14ac:dyDescent="0.25">
      <c r="B8" s="12">
        <v>9.01</v>
      </c>
      <c r="C8" s="13" t="s">
        <v>89</v>
      </c>
      <c r="D8" s="13"/>
      <c r="E8" s="14"/>
      <c r="F8" s="14"/>
      <c r="G8" s="14"/>
      <c r="H8" s="14"/>
      <c r="I8" s="14"/>
      <c r="J8" s="14"/>
      <c r="K8" s="14"/>
      <c r="L8" s="15"/>
    </row>
    <row r="9" spans="2:14" ht="15.75" x14ac:dyDescent="0.25">
      <c r="B9" s="16"/>
      <c r="C9" s="17" t="s">
        <v>0</v>
      </c>
      <c r="D9" s="17"/>
      <c r="E9" s="18"/>
      <c r="F9" s="18"/>
      <c r="G9" s="18"/>
      <c r="H9" s="18"/>
      <c r="I9" s="18"/>
      <c r="J9" s="18"/>
      <c r="K9" s="18"/>
      <c r="N9" s="5"/>
    </row>
    <row r="10" spans="2:14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</row>
    <row r="11" spans="2:14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"/>
    </row>
    <row r="12" spans="2:14" x14ac:dyDescent="0.25">
      <c r="B12" s="16"/>
      <c r="C12" s="19" t="s">
        <v>1</v>
      </c>
      <c r="D12" s="20"/>
      <c r="E12" s="20"/>
      <c r="F12" s="21"/>
      <c r="G12" s="19" t="s">
        <v>2</v>
      </c>
      <c r="H12" s="21"/>
      <c r="I12" s="21"/>
      <c r="J12" s="21" t="s">
        <v>3</v>
      </c>
      <c r="K12" s="21"/>
      <c r="L12" s="1"/>
    </row>
    <row r="13" spans="2:14" ht="12.75" customHeight="1" x14ac:dyDescent="0.25">
      <c r="B13" s="16"/>
      <c r="C13" s="22"/>
      <c r="D13" s="23"/>
      <c r="E13" s="23"/>
      <c r="F13" s="23"/>
      <c r="G13" s="22"/>
      <c r="H13" s="23"/>
      <c r="I13" s="23"/>
      <c r="J13" s="23" t="s">
        <v>39</v>
      </c>
      <c r="K13" s="23"/>
      <c r="L13" s="1"/>
    </row>
    <row r="14" spans="2:14" x14ac:dyDescent="0.25">
      <c r="C14" s="9">
        <v>1995</v>
      </c>
      <c r="E14" s="26"/>
      <c r="G14" s="6">
        <v>66.7</v>
      </c>
      <c r="J14" s="25">
        <v>2.5</v>
      </c>
    </row>
    <row r="15" spans="2:14" x14ac:dyDescent="0.25">
      <c r="C15" s="9">
        <v>1996</v>
      </c>
      <c r="E15" s="26"/>
      <c r="G15" s="9">
        <v>68.400000000000006</v>
      </c>
      <c r="J15" s="6">
        <v>2.7</v>
      </c>
    </row>
    <row r="16" spans="2:14" x14ac:dyDescent="0.25">
      <c r="C16" s="9">
        <v>1997</v>
      </c>
      <c r="E16" s="26"/>
      <c r="G16" s="6">
        <v>70.25</v>
      </c>
      <c r="J16" s="6">
        <v>3</v>
      </c>
    </row>
    <row r="17" spans="3:18" x14ac:dyDescent="0.25">
      <c r="C17" s="9">
        <v>1998</v>
      </c>
      <c r="E17" s="26"/>
      <c r="G17" s="6">
        <v>72.349999999999994</v>
      </c>
      <c r="J17" s="6">
        <v>6.9</v>
      </c>
    </row>
    <row r="18" spans="3:18" x14ac:dyDescent="0.25">
      <c r="C18" s="9">
        <v>1999</v>
      </c>
      <c r="E18" s="26"/>
      <c r="G18" s="6">
        <v>77.325000000000003</v>
      </c>
      <c r="J18" s="6">
        <v>2.7</v>
      </c>
      <c r="Q18" s="27" t="s">
        <v>4</v>
      </c>
      <c r="R18" s="27" t="s">
        <v>5</v>
      </c>
    </row>
    <row r="19" spans="3:18" x14ac:dyDescent="0.25">
      <c r="E19" s="26"/>
      <c r="G19" s="6"/>
      <c r="J19" s="6"/>
      <c r="Q19" s="9">
        <v>1999</v>
      </c>
      <c r="R19" s="9">
        <v>118.7</v>
      </c>
    </row>
    <row r="20" spans="3:18" x14ac:dyDescent="0.25">
      <c r="C20" s="9">
        <v>2000</v>
      </c>
      <c r="E20" s="26"/>
      <c r="G20" s="6">
        <v>79.400000000000006</v>
      </c>
      <c r="J20" s="6">
        <v>2.7</v>
      </c>
      <c r="Q20" s="9">
        <v>2000</v>
      </c>
      <c r="R20" s="9">
        <v>121.9</v>
      </c>
    </row>
    <row r="21" spans="3:18" x14ac:dyDescent="0.25">
      <c r="C21" s="9">
        <v>2001</v>
      </c>
      <c r="G21" s="6">
        <v>80.3</v>
      </c>
      <c r="J21" s="6">
        <v>1.1000000000000001</v>
      </c>
      <c r="Q21" s="9">
        <v>2002</v>
      </c>
      <c r="R21" s="9">
        <v>126.3</v>
      </c>
    </row>
    <row r="22" spans="3:18" x14ac:dyDescent="0.25">
      <c r="C22" s="9">
        <v>2002</v>
      </c>
      <c r="G22" s="6">
        <v>82.3</v>
      </c>
      <c r="J22" s="6">
        <v>2.5</v>
      </c>
      <c r="Q22" s="9">
        <v>2003</v>
      </c>
      <c r="R22" s="9">
        <v>127.1</v>
      </c>
    </row>
    <row r="23" spans="3:18" x14ac:dyDescent="0.25">
      <c r="C23" s="9">
        <v>2003</v>
      </c>
      <c r="G23" s="6">
        <v>82.75</v>
      </c>
      <c r="J23" s="6">
        <v>0.5</v>
      </c>
      <c r="Q23" s="9">
        <v>2007</v>
      </c>
      <c r="R23" s="9">
        <v>147.69999999999999</v>
      </c>
    </row>
    <row r="24" spans="3:18" x14ac:dyDescent="0.25">
      <c r="C24" s="9">
        <v>2004</v>
      </c>
      <c r="G24" s="6">
        <v>86.45</v>
      </c>
      <c r="J24" s="6">
        <v>4.5</v>
      </c>
      <c r="Q24" s="9">
        <v>2008</v>
      </c>
      <c r="R24" s="9">
        <v>153.69999999999999</v>
      </c>
    </row>
    <row r="25" spans="3:18" x14ac:dyDescent="0.25">
      <c r="G25" s="6"/>
      <c r="J25" s="6"/>
    </row>
    <row r="26" spans="3:18" x14ac:dyDescent="0.25">
      <c r="C26" s="1">
        <v>2005</v>
      </c>
      <c r="D26" s="1"/>
      <c r="E26" s="1"/>
      <c r="F26" s="1"/>
      <c r="G26" s="6">
        <v>92.8</v>
      </c>
      <c r="H26" s="1"/>
      <c r="I26" s="1"/>
      <c r="J26" s="28">
        <v>7.3</v>
      </c>
      <c r="K26" s="29"/>
      <c r="L26" s="1"/>
    </row>
    <row r="27" spans="3:18" x14ac:dyDescent="0.25">
      <c r="C27" s="1">
        <v>2006</v>
      </c>
      <c r="D27" s="1"/>
      <c r="E27" s="1"/>
      <c r="F27" s="1"/>
      <c r="G27" s="24">
        <v>93.45</v>
      </c>
      <c r="H27" s="1"/>
      <c r="I27" s="1"/>
      <c r="J27" s="24">
        <v>0.8</v>
      </c>
      <c r="K27" s="1"/>
      <c r="L27" s="1"/>
    </row>
    <row r="28" spans="3:18" x14ac:dyDescent="0.25">
      <c r="C28" s="1">
        <v>2007</v>
      </c>
      <c r="D28" s="1"/>
      <c r="E28" s="1"/>
      <c r="F28" s="1"/>
      <c r="G28" s="24">
        <v>96.174999999999997</v>
      </c>
      <c r="H28" s="1"/>
      <c r="I28" s="1"/>
      <c r="J28" s="24">
        <v>2.9</v>
      </c>
      <c r="K28" s="1"/>
      <c r="L28" s="1"/>
    </row>
    <row r="29" spans="3:18" x14ac:dyDescent="0.25">
      <c r="C29" s="1">
        <v>2008</v>
      </c>
      <c r="D29" s="1"/>
      <c r="E29" s="1"/>
      <c r="F29" s="1"/>
      <c r="G29" s="24">
        <v>100.14705000000001</v>
      </c>
      <c r="H29" s="1"/>
      <c r="I29" s="1"/>
      <c r="J29" s="24">
        <v>4.0999999999999996</v>
      </c>
      <c r="K29" s="1"/>
      <c r="L29" s="1"/>
    </row>
    <row r="30" spans="3:18" x14ac:dyDescent="0.25">
      <c r="C30" s="1">
        <v>2009</v>
      </c>
      <c r="D30" s="29"/>
      <c r="E30" s="1"/>
      <c r="F30" s="1"/>
      <c r="G30" s="24">
        <v>98.6</v>
      </c>
      <c r="H30" s="1"/>
      <c r="I30" s="1"/>
      <c r="J30" s="30">
        <v>-1.5</v>
      </c>
      <c r="K30" s="1"/>
    </row>
    <row r="31" spans="3:18" x14ac:dyDescent="0.25">
      <c r="C31" s="1"/>
      <c r="D31" s="1"/>
      <c r="E31" s="1"/>
      <c r="F31" s="1"/>
      <c r="G31" s="24"/>
      <c r="H31" s="1"/>
      <c r="I31" s="1"/>
      <c r="J31" s="30"/>
      <c r="K31" s="1"/>
    </row>
    <row r="32" spans="3:18" x14ac:dyDescent="0.25">
      <c r="C32" s="1">
        <v>2010</v>
      </c>
      <c r="D32" s="1"/>
      <c r="E32" s="1"/>
      <c r="F32" s="1"/>
      <c r="G32" s="24">
        <v>98.9</v>
      </c>
      <c r="H32" s="1"/>
      <c r="I32" s="1"/>
      <c r="J32" s="30">
        <v>0.3</v>
      </c>
      <c r="K32" s="1"/>
    </row>
    <row r="33" spans="2:11" x14ac:dyDescent="0.25">
      <c r="C33" s="1">
        <v>2011</v>
      </c>
      <c r="D33" s="1"/>
      <c r="E33" s="1"/>
      <c r="F33" s="1"/>
      <c r="G33" s="24">
        <v>100.2</v>
      </c>
      <c r="H33" s="1"/>
      <c r="I33" s="1"/>
      <c r="J33" s="30">
        <v>1.3</v>
      </c>
      <c r="K33" s="1"/>
    </row>
    <row r="34" spans="2:11" x14ac:dyDescent="0.25">
      <c r="C34" s="1">
        <v>2012</v>
      </c>
      <c r="D34" s="1"/>
      <c r="E34" s="1"/>
      <c r="F34" s="1"/>
      <c r="G34" s="24">
        <v>101.4</v>
      </c>
      <c r="H34" s="1"/>
      <c r="I34" s="1"/>
      <c r="J34" s="30">
        <v>1.2</v>
      </c>
      <c r="K34" s="1"/>
    </row>
    <row r="35" spans="2:11" x14ac:dyDescent="0.25">
      <c r="C35" s="1">
        <v>2013</v>
      </c>
      <c r="D35" s="1"/>
      <c r="E35" s="1"/>
      <c r="F35" s="1"/>
      <c r="G35" s="24">
        <v>103.6</v>
      </c>
      <c r="H35" s="1"/>
      <c r="I35" s="1"/>
      <c r="J35" s="30">
        <v>2.2000000000000002</v>
      </c>
      <c r="K35" s="1"/>
    </row>
    <row r="36" spans="2:11" x14ac:dyDescent="0.25">
      <c r="C36" s="31">
        <v>2014</v>
      </c>
      <c r="D36" s="31"/>
      <c r="E36" s="31"/>
      <c r="F36" s="31"/>
      <c r="G36" s="31">
        <v>104.91249999999999</v>
      </c>
      <c r="H36" s="31"/>
      <c r="I36" s="31"/>
      <c r="J36" s="32">
        <f>G36-G35</f>
        <v>1.3125</v>
      </c>
      <c r="K36" s="31"/>
    </row>
    <row r="37" spans="2:11" x14ac:dyDescent="0.25">
      <c r="C37" s="1"/>
      <c r="D37" s="1"/>
      <c r="E37" s="1"/>
      <c r="F37" s="1"/>
      <c r="G37" s="1"/>
      <c r="H37" s="1"/>
      <c r="I37" s="1"/>
      <c r="J37" s="24"/>
      <c r="K37" s="1"/>
    </row>
    <row r="38" spans="2:11" x14ac:dyDescent="0.25">
      <c r="C38" s="33" t="s">
        <v>6</v>
      </c>
      <c r="D38" s="34"/>
      <c r="J38" s="6"/>
    </row>
    <row r="39" spans="2:11" x14ac:dyDescent="0.25">
      <c r="C39" s="34"/>
      <c r="D39" s="34"/>
      <c r="J39" s="6"/>
    </row>
    <row r="40" spans="2:11" x14ac:dyDescent="0.25">
      <c r="J40" s="6"/>
    </row>
    <row r="41" spans="2:11" x14ac:dyDescent="0.25">
      <c r="J41" s="6"/>
    </row>
    <row r="42" spans="2:11" x14ac:dyDescent="0.25">
      <c r="J42" s="6"/>
    </row>
    <row r="43" spans="2:11" x14ac:dyDescent="0.25">
      <c r="J43" s="6"/>
    </row>
    <row r="44" spans="2:11" x14ac:dyDescent="0.25">
      <c r="E44" s="34"/>
      <c r="K44" s="6"/>
    </row>
    <row r="45" spans="2:11" x14ac:dyDescent="0.25">
      <c r="H45" s="6"/>
      <c r="K45" s="6"/>
    </row>
    <row r="46" spans="2:11" x14ac:dyDescent="0.25">
      <c r="H46" s="6"/>
      <c r="K46" s="6"/>
    </row>
    <row r="47" spans="2:11" x14ac:dyDescent="0.25">
      <c r="G47" s="34"/>
      <c r="H47" s="6"/>
      <c r="K47" s="6"/>
    </row>
    <row r="48" spans="2:11" x14ac:dyDescent="0.25">
      <c r="B48" s="9" t="s">
        <v>7</v>
      </c>
      <c r="K48" s="6"/>
    </row>
    <row r="49" spans="2:16" x14ac:dyDescent="0.25">
      <c r="H49" s="6"/>
      <c r="K49" s="6"/>
    </row>
    <row r="50" spans="2:16" x14ac:dyDescent="0.25">
      <c r="K50" s="6"/>
    </row>
    <row r="51" spans="2:16" x14ac:dyDescent="0.25">
      <c r="H51" s="6"/>
      <c r="K51" s="6"/>
    </row>
    <row r="52" spans="2:16" x14ac:dyDescent="0.25">
      <c r="K52" s="6"/>
    </row>
    <row r="58" spans="2:16" x14ac:dyDescent="0.25">
      <c r="E58" s="34"/>
    </row>
    <row r="59" spans="2:16" ht="9" customHeight="1" x14ac:dyDescent="0.25"/>
    <row r="60" spans="2:16" x14ac:dyDescent="0.25">
      <c r="B60" s="35">
        <f>[1]Notes!A36+1</f>
        <v>121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6"/>
      <c r="N60" s="36"/>
      <c r="O60" s="36"/>
      <c r="P60" s="36"/>
    </row>
  </sheetData>
  <mergeCells count="5">
    <mergeCell ref="C8:K8"/>
    <mergeCell ref="C9:K9"/>
    <mergeCell ref="C12:C13"/>
    <mergeCell ref="G12:G13"/>
    <mergeCell ref="B60:L60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104775</xdr:colOff>
                <xdr:row>0</xdr:row>
                <xdr:rowOff>123825</xdr:rowOff>
              </from>
              <to>
                <xdr:col>1</xdr:col>
                <xdr:colOff>504825</xdr:colOff>
                <xdr:row>3</xdr:row>
                <xdr:rowOff>57150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298"/>
  <sheetViews>
    <sheetView zoomScaleNormal="100" zoomScaleSheetLayoutView="100" workbookViewId="0">
      <selection activeCell="O2" sqref="O2"/>
    </sheetView>
  </sheetViews>
  <sheetFormatPr defaultRowHeight="15" x14ac:dyDescent="0.25"/>
  <cols>
    <col min="1" max="1" width="9.140625" style="9"/>
    <col min="2" max="2" width="8.28515625" style="9" customWidth="1"/>
    <col min="3" max="3" width="9.140625" style="9"/>
    <col min="4" max="4" width="5.85546875" style="9" customWidth="1"/>
    <col min="5" max="5" width="9.85546875" style="9" customWidth="1"/>
    <col min="6" max="6" width="1.85546875" style="9" customWidth="1"/>
    <col min="7" max="7" width="7.7109375" style="9" customWidth="1"/>
    <col min="8" max="8" width="9.140625" style="9"/>
    <col min="9" max="9" width="2.5703125" style="9" customWidth="1"/>
    <col min="10" max="10" width="7.42578125" style="9" customWidth="1"/>
    <col min="11" max="11" width="12.85546875" style="9" customWidth="1"/>
    <col min="12" max="12" width="7.42578125" style="9" customWidth="1"/>
    <col min="13" max="13" width="9.5703125" style="9" customWidth="1"/>
    <col min="14" max="14" width="4.5703125" style="9" customWidth="1"/>
    <col min="15" max="15" width="13.42578125" style="9" customWidth="1"/>
    <col min="16" max="22" width="9.140625" style="9" customWidth="1"/>
    <col min="23" max="258" width="9.140625" style="9"/>
    <col min="259" max="259" width="8.28515625" style="9" customWidth="1"/>
    <col min="260" max="260" width="9.140625" style="9"/>
    <col min="261" max="261" width="5.85546875" style="9" customWidth="1"/>
    <col min="262" max="262" width="9.85546875" style="9" customWidth="1"/>
    <col min="263" max="263" width="1.85546875" style="9" customWidth="1"/>
    <col min="264" max="264" width="7.7109375" style="9" customWidth="1"/>
    <col min="265" max="265" width="9.140625" style="9"/>
    <col min="266" max="266" width="2.5703125" style="9" customWidth="1"/>
    <col min="267" max="267" width="7.42578125" style="9" customWidth="1"/>
    <col min="268" max="268" width="12.85546875" style="9" customWidth="1"/>
    <col min="269" max="269" width="7.42578125" style="9" customWidth="1"/>
    <col min="270" max="270" width="9.5703125" style="9" customWidth="1"/>
    <col min="271" max="271" width="13.42578125" style="9" customWidth="1"/>
    <col min="272" max="514" width="9.140625" style="9"/>
    <col min="515" max="515" width="8.28515625" style="9" customWidth="1"/>
    <col min="516" max="516" width="9.140625" style="9"/>
    <col min="517" max="517" width="5.85546875" style="9" customWidth="1"/>
    <col min="518" max="518" width="9.85546875" style="9" customWidth="1"/>
    <col min="519" max="519" width="1.85546875" style="9" customWidth="1"/>
    <col min="520" max="520" width="7.7109375" style="9" customWidth="1"/>
    <col min="521" max="521" width="9.140625" style="9"/>
    <col min="522" max="522" width="2.5703125" style="9" customWidth="1"/>
    <col min="523" max="523" width="7.42578125" style="9" customWidth="1"/>
    <col min="524" max="524" width="12.85546875" style="9" customWidth="1"/>
    <col min="525" max="525" width="7.42578125" style="9" customWidth="1"/>
    <col min="526" max="526" width="9.5703125" style="9" customWidth="1"/>
    <col min="527" max="527" width="13.42578125" style="9" customWidth="1"/>
    <col min="528" max="770" width="9.140625" style="9"/>
    <col min="771" max="771" width="8.28515625" style="9" customWidth="1"/>
    <col min="772" max="772" width="9.140625" style="9"/>
    <col min="773" max="773" width="5.85546875" style="9" customWidth="1"/>
    <col min="774" max="774" width="9.85546875" style="9" customWidth="1"/>
    <col min="775" max="775" width="1.85546875" style="9" customWidth="1"/>
    <col min="776" max="776" width="7.7109375" style="9" customWidth="1"/>
    <col min="777" max="777" width="9.140625" style="9"/>
    <col min="778" max="778" width="2.5703125" style="9" customWidth="1"/>
    <col min="779" max="779" width="7.42578125" style="9" customWidth="1"/>
    <col min="780" max="780" width="12.85546875" style="9" customWidth="1"/>
    <col min="781" max="781" width="7.42578125" style="9" customWidth="1"/>
    <col min="782" max="782" width="9.5703125" style="9" customWidth="1"/>
    <col min="783" max="783" width="13.42578125" style="9" customWidth="1"/>
    <col min="784" max="1026" width="9.140625" style="9"/>
    <col min="1027" max="1027" width="8.28515625" style="9" customWidth="1"/>
    <col min="1028" max="1028" width="9.140625" style="9"/>
    <col min="1029" max="1029" width="5.85546875" style="9" customWidth="1"/>
    <col min="1030" max="1030" width="9.85546875" style="9" customWidth="1"/>
    <col min="1031" max="1031" width="1.85546875" style="9" customWidth="1"/>
    <col min="1032" max="1032" width="7.7109375" style="9" customWidth="1"/>
    <col min="1033" max="1033" width="9.140625" style="9"/>
    <col min="1034" max="1034" width="2.5703125" style="9" customWidth="1"/>
    <col min="1035" max="1035" width="7.42578125" style="9" customWidth="1"/>
    <col min="1036" max="1036" width="12.85546875" style="9" customWidth="1"/>
    <col min="1037" max="1037" width="7.42578125" style="9" customWidth="1"/>
    <col min="1038" max="1038" width="9.5703125" style="9" customWidth="1"/>
    <col min="1039" max="1039" width="13.42578125" style="9" customWidth="1"/>
    <col min="1040" max="1282" width="9.140625" style="9"/>
    <col min="1283" max="1283" width="8.28515625" style="9" customWidth="1"/>
    <col min="1284" max="1284" width="9.140625" style="9"/>
    <col min="1285" max="1285" width="5.85546875" style="9" customWidth="1"/>
    <col min="1286" max="1286" width="9.85546875" style="9" customWidth="1"/>
    <col min="1287" max="1287" width="1.85546875" style="9" customWidth="1"/>
    <col min="1288" max="1288" width="7.7109375" style="9" customWidth="1"/>
    <col min="1289" max="1289" width="9.140625" style="9"/>
    <col min="1290" max="1290" width="2.5703125" style="9" customWidth="1"/>
    <col min="1291" max="1291" width="7.42578125" style="9" customWidth="1"/>
    <col min="1292" max="1292" width="12.85546875" style="9" customWidth="1"/>
    <col min="1293" max="1293" width="7.42578125" style="9" customWidth="1"/>
    <col min="1294" max="1294" width="9.5703125" style="9" customWidth="1"/>
    <col min="1295" max="1295" width="13.42578125" style="9" customWidth="1"/>
    <col min="1296" max="1538" width="9.140625" style="9"/>
    <col min="1539" max="1539" width="8.28515625" style="9" customWidth="1"/>
    <col min="1540" max="1540" width="9.140625" style="9"/>
    <col min="1541" max="1541" width="5.85546875" style="9" customWidth="1"/>
    <col min="1542" max="1542" width="9.85546875" style="9" customWidth="1"/>
    <col min="1543" max="1543" width="1.85546875" style="9" customWidth="1"/>
    <col min="1544" max="1544" width="7.7109375" style="9" customWidth="1"/>
    <col min="1545" max="1545" width="9.140625" style="9"/>
    <col min="1546" max="1546" width="2.5703125" style="9" customWidth="1"/>
    <col min="1547" max="1547" width="7.42578125" style="9" customWidth="1"/>
    <col min="1548" max="1548" width="12.85546875" style="9" customWidth="1"/>
    <col min="1549" max="1549" width="7.42578125" style="9" customWidth="1"/>
    <col min="1550" max="1550" width="9.5703125" style="9" customWidth="1"/>
    <col min="1551" max="1551" width="13.42578125" style="9" customWidth="1"/>
    <col min="1552" max="1794" width="9.140625" style="9"/>
    <col min="1795" max="1795" width="8.28515625" style="9" customWidth="1"/>
    <col min="1796" max="1796" width="9.140625" style="9"/>
    <col min="1797" max="1797" width="5.85546875" style="9" customWidth="1"/>
    <col min="1798" max="1798" width="9.85546875" style="9" customWidth="1"/>
    <col min="1799" max="1799" width="1.85546875" style="9" customWidth="1"/>
    <col min="1800" max="1800" width="7.7109375" style="9" customWidth="1"/>
    <col min="1801" max="1801" width="9.140625" style="9"/>
    <col min="1802" max="1802" width="2.5703125" style="9" customWidth="1"/>
    <col min="1803" max="1803" width="7.42578125" style="9" customWidth="1"/>
    <col min="1804" max="1804" width="12.85546875" style="9" customWidth="1"/>
    <col min="1805" max="1805" width="7.42578125" style="9" customWidth="1"/>
    <col min="1806" max="1806" width="9.5703125" style="9" customWidth="1"/>
    <col min="1807" max="1807" width="13.42578125" style="9" customWidth="1"/>
    <col min="1808" max="2050" width="9.140625" style="9"/>
    <col min="2051" max="2051" width="8.28515625" style="9" customWidth="1"/>
    <col min="2052" max="2052" width="9.140625" style="9"/>
    <col min="2053" max="2053" width="5.85546875" style="9" customWidth="1"/>
    <col min="2054" max="2054" width="9.85546875" style="9" customWidth="1"/>
    <col min="2055" max="2055" width="1.85546875" style="9" customWidth="1"/>
    <col min="2056" max="2056" width="7.7109375" style="9" customWidth="1"/>
    <col min="2057" max="2057" width="9.140625" style="9"/>
    <col min="2058" max="2058" width="2.5703125" style="9" customWidth="1"/>
    <col min="2059" max="2059" width="7.42578125" style="9" customWidth="1"/>
    <col min="2060" max="2060" width="12.85546875" style="9" customWidth="1"/>
    <col min="2061" max="2061" width="7.42578125" style="9" customWidth="1"/>
    <col min="2062" max="2062" width="9.5703125" style="9" customWidth="1"/>
    <col min="2063" max="2063" width="13.42578125" style="9" customWidth="1"/>
    <col min="2064" max="2306" width="9.140625" style="9"/>
    <col min="2307" max="2307" width="8.28515625" style="9" customWidth="1"/>
    <col min="2308" max="2308" width="9.140625" style="9"/>
    <col min="2309" max="2309" width="5.85546875" style="9" customWidth="1"/>
    <col min="2310" max="2310" width="9.85546875" style="9" customWidth="1"/>
    <col min="2311" max="2311" width="1.85546875" style="9" customWidth="1"/>
    <col min="2312" max="2312" width="7.7109375" style="9" customWidth="1"/>
    <col min="2313" max="2313" width="9.140625" style="9"/>
    <col min="2314" max="2314" width="2.5703125" style="9" customWidth="1"/>
    <col min="2315" max="2315" width="7.42578125" style="9" customWidth="1"/>
    <col min="2316" max="2316" width="12.85546875" style="9" customWidth="1"/>
    <col min="2317" max="2317" width="7.42578125" style="9" customWidth="1"/>
    <col min="2318" max="2318" width="9.5703125" style="9" customWidth="1"/>
    <col min="2319" max="2319" width="13.42578125" style="9" customWidth="1"/>
    <col min="2320" max="2562" width="9.140625" style="9"/>
    <col min="2563" max="2563" width="8.28515625" style="9" customWidth="1"/>
    <col min="2564" max="2564" width="9.140625" style="9"/>
    <col min="2565" max="2565" width="5.85546875" style="9" customWidth="1"/>
    <col min="2566" max="2566" width="9.85546875" style="9" customWidth="1"/>
    <col min="2567" max="2567" width="1.85546875" style="9" customWidth="1"/>
    <col min="2568" max="2568" width="7.7109375" style="9" customWidth="1"/>
    <col min="2569" max="2569" width="9.140625" style="9"/>
    <col min="2570" max="2570" width="2.5703125" style="9" customWidth="1"/>
    <col min="2571" max="2571" width="7.42578125" style="9" customWidth="1"/>
    <col min="2572" max="2572" width="12.85546875" style="9" customWidth="1"/>
    <col min="2573" max="2573" width="7.42578125" style="9" customWidth="1"/>
    <col min="2574" max="2574" width="9.5703125" style="9" customWidth="1"/>
    <col min="2575" max="2575" width="13.42578125" style="9" customWidth="1"/>
    <col min="2576" max="2818" width="9.140625" style="9"/>
    <col min="2819" max="2819" width="8.28515625" style="9" customWidth="1"/>
    <col min="2820" max="2820" width="9.140625" style="9"/>
    <col min="2821" max="2821" width="5.85546875" style="9" customWidth="1"/>
    <col min="2822" max="2822" width="9.85546875" style="9" customWidth="1"/>
    <col min="2823" max="2823" width="1.85546875" style="9" customWidth="1"/>
    <col min="2824" max="2824" width="7.7109375" style="9" customWidth="1"/>
    <col min="2825" max="2825" width="9.140625" style="9"/>
    <col min="2826" max="2826" width="2.5703125" style="9" customWidth="1"/>
    <col min="2827" max="2827" width="7.42578125" style="9" customWidth="1"/>
    <col min="2828" max="2828" width="12.85546875" style="9" customWidth="1"/>
    <col min="2829" max="2829" width="7.42578125" style="9" customWidth="1"/>
    <col min="2830" max="2830" width="9.5703125" style="9" customWidth="1"/>
    <col min="2831" max="2831" width="13.42578125" style="9" customWidth="1"/>
    <col min="2832" max="3074" width="9.140625" style="9"/>
    <col min="3075" max="3075" width="8.28515625" style="9" customWidth="1"/>
    <col min="3076" max="3076" width="9.140625" style="9"/>
    <col min="3077" max="3077" width="5.85546875" style="9" customWidth="1"/>
    <col min="3078" max="3078" width="9.85546875" style="9" customWidth="1"/>
    <col min="3079" max="3079" width="1.85546875" style="9" customWidth="1"/>
    <col min="3080" max="3080" width="7.7109375" style="9" customWidth="1"/>
    <col min="3081" max="3081" width="9.140625" style="9"/>
    <col min="3082" max="3082" width="2.5703125" style="9" customWidth="1"/>
    <col min="3083" max="3083" width="7.42578125" style="9" customWidth="1"/>
    <col min="3084" max="3084" width="12.85546875" style="9" customWidth="1"/>
    <col min="3085" max="3085" width="7.42578125" style="9" customWidth="1"/>
    <col min="3086" max="3086" width="9.5703125" style="9" customWidth="1"/>
    <col min="3087" max="3087" width="13.42578125" style="9" customWidth="1"/>
    <col min="3088" max="3330" width="9.140625" style="9"/>
    <col min="3331" max="3331" width="8.28515625" style="9" customWidth="1"/>
    <col min="3332" max="3332" width="9.140625" style="9"/>
    <col min="3333" max="3333" width="5.85546875" style="9" customWidth="1"/>
    <col min="3334" max="3334" width="9.85546875" style="9" customWidth="1"/>
    <col min="3335" max="3335" width="1.85546875" style="9" customWidth="1"/>
    <col min="3336" max="3336" width="7.7109375" style="9" customWidth="1"/>
    <col min="3337" max="3337" width="9.140625" style="9"/>
    <col min="3338" max="3338" width="2.5703125" style="9" customWidth="1"/>
    <col min="3339" max="3339" width="7.42578125" style="9" customWidth="1"/>
    <col min="3340" max="3340" width="12.85546875" style="9" customWidth="1"/>
    <col min="3341" max="3341" width="7.42578125" style="9" customWidth="1"/>
    <col min="3342" max="3342" width="9.5703125" style="9" customWidth="1"/>
    <col min="3343" max="3343" width="13.42578125" style="9" customWidth="1"/>
    <col min="3344" max="3586" width="9.140625" style="9"/>
    <col min="3587" max="3587" width="8.28515625" style="9" customWidth="1"/>
    <col min="3588" max="3588" width="9.140625" style="9"/>
    <col min="3589" max="3589" width="5.85546875" style="9" customWidth="1"/>
    <col min="3590" max="3590" width="9.85546875" style="9" customWidth="1"/>
    <col min="3591" max="3591" width="1.85546875" style="9" customWidth="1"/>
    <col min="3592" max="3592" width="7.7109375" style="9" customWidth="1"/>
    <col min="3593" max="3593" width="9.140625" style="9"/>
    <col min="3594" max="3594" width="2.5703125" style="9" customWidth="1"/>
    <col min="3595" max="3595" width="7.42578125" style="9" customWidth="1"/>
    <col min="3596" max="3596" width="12.85546875" style="9" customWidth="1"/>
    <col min="3597" max="3597" width="7.42578125" style="9" customWidth="1"/>
    <col min="3598" max="3598" width="9.5703125" style="9" customWidth="1"/>
    <col min="3599" max="3599" width="13.42578125" style="9" customWidth="1"/>
    <col min="3600" max="3842" width="9.140625" style="9"/>
    <col min="3843" max="3843" width="8.28515625" style="9" customWidth="1"/>
    <col min="3844" max="3844" width="9.140625" style="9"/>
    <col min="3845" max="3845" width="5.85546875" style="9" customWidth="1"/>
    <col min="3846" max="3846" width="9.85546875" style="9" customWidth="1"/>
    <col min="3847" max="3847" width="1.85546875" style="9" customWidth="1"/>
    <col min="3848" max="3848" width="7.7109375" style="9" customWidth="1"/>
    <col min="3849" max="3849" width="9.140625" style="9"/>
    <col min="3850" max="3850" width="2.5703125" style="9" customWidth="1"/>
    <col min="3851" max="3851" width="7.42578125" style="9" customWidth="1"/>
    <col min="3852" max="3852" width="12.85546875" style="9" customWidth="1"/>
    <col min="3853" max="3853" width="7.42578125" style="9" customWidth="1"/>
    <col min="3854" max="3854" width="9.5703125" style="9" customWidth="1"/>
    <col min="3855" max="3855" width="13.42578125" style="9" customWidth="1"/>
    <col min="3856" max="4098" width="9.140625" style="9"/>
    <col min="4099" max="4099" width="8.28515625" style="9" customWidth="1"/>
    <col min="4100" max="4100" width="9.140625" style="9"/>
    <col min="4101" max="4101" width="5.85546875" style="9" customWidth="1"/>
    <col min="4102" max="4102" width="9.85546875" style="9" customWidth="1"/>
    <col min="4103" max="4103" width="1.85546875" style="9" customWidth="1"/>
    <col min="4104" max="4104" width="7.7109375" style="9" customWidth="1"/>
    <col min="4105" max="4105" width="9.140625" style="9"/>
    <col min="4106" max="4106" width="2.5703125" style="9" customWidth="1"/>
    <col min="4107" max="4107" width="7.42578125" style="9" customWidth="1"/>
    <col min="4108" max="4108" width="12.85546875" style="9" customWidth="1"/>
    <col min="4109" max="4109" width="7.42578125" style="9" customWidth="1"/>
    <col min="4110" max="4110" width="9.5703125" style="9" customWidth="1"/>
    <col min="4111" max="4111" width="13.42578125" style="9" customWidth="1"/>
    <col min="4112" max="4354" width="9.140625" style="9"/>
    <col min="4355" max="4355" width="8.28515625" style="9" customWidth="1"/>
    <col min="4356" max="4356" width="9.140625" style="9"/>
    <col min="4357" max="4357" width="5.85546875" style="9" customWidth="1"/>
    <col min="4358" max="4358" width="9.85546875" style="9" customWidth="1"/>
    <col min="4359" max="4359" width="1.85546875" style="9" customWidth="1"/>
    <col min="4360" max="4360" width="7.7109375" style="9" customWidth="1"/>
    <col min="4361" max="4361" width="9.140625" style="9"/>
    <col min="4362" max="4362" width="2.5703125" style="9" customWidth="1"/>
    <col min="4363" max="4363" width="7.42578125" style="9" customWidth="1"/>
    <col min="4364" max="4364" width="12.85546875" style="9" customWidth="1"/>
    <col min="4365" max="4365" width="7.42578125" style="9" customWidth="1"/>
    <col min="4366" max="4366" width="9.5703125" style="9" customWidth="1"/>
    <col min="4367" max="4367" width="13.42578125" style="9" customWidth="1"/>
    <col min="4368" max="4610" width="9.140625" style="9"/>
    <col min="4611" max="4611" width="8.28515625" style="9" customWidth="1"/>
    <col min="4612" max="4612" width="9.140625" style="9"/>
    <col min="4613" max="4613" width="5.85546875" style="9" customWidth="1"/>
    <col min="4614" max="4614" width="9.85546875" style="9" customWidth="1"/>
    <col min="4615" max="4615" width="1.85546875" style="9" customWidth="1"/>
    <col min="4616" max="4616" width="7.7109375" style="9" customWidth="1"/>
    <col min="4617" max="4617" width="9.140625" style="9"/>
    <col min="4618" max="4618" width="2.5703125" style="9" customWidth="1"/>
    <col min="4619" max="4619" width="7.42578125" style="9" customWidth="1"/>
    <col min="4620" max="4620" width="12.85546875" style="9" customWidth="1"/>
    <col min="4621" max="4621" width="7.42578125" style="9" customWidth="1"/>
    <col min="4622" max="4622" width="9.5703125" style="9" customWidth="1"/>
    <col min="4623" max="4623" width="13.42578125" style="9" customWidth="1"/>
    <col min="4624" max="4866" width="9.140625" style="9"/>
    <col min="4867" max="4867" width="8.28515625" style="9" customWidth="1"/>
    <col min="4868" max="4868" width="9.140625" style="9"/>
    <col min="4869" max="4869" width="5.85546875" style="9" customWidth="1"/>
    <col min="4870" max="4870" width="9.85546875" style="9" customWidth="1"/>
    <col min="4871" max="4871" width="1.85546875" style="9" customWidth="1"/>
    <col min="4872" max="4872" width="7.7109375" style="9" customWidth="1"/>
    <col min="4873" max="4873" width="9.140625" style="9"/>
    <col min="4874" max="4874" width="2.5703125" style="9" customWidth="1"/>
    <col min="4875" max="4875" width="7.42578125" style="9" customWidth="1"/>
    <col min="4876" max="4876" width="12.85546875" style="9" customWidth="1"/>
    <col min="4877" max="4877" width="7.42578125" style="9" customWidth="1"/>
    <col min="4878" max="4878" width="9.5703125" style="9" customWidth="1"/>
    <col min="4879" max="4879" width="13.42578125" style="9" customWidth="1"/>
    <col min="4880" max="5122" width="9.140625" style="9"/>
    <col min="5123" max="5123" width="8.28515625" style="9" customWidth="1"/>
    <col min="5124" max="5124" width="9.140625" style="9"/>
    <col min="5125" max="5125" width="5.85546875" style="9" customWidth="1"/>
    <col min="5126" max="5126" width="9.85546875" style="9" customWidth="1"/>
    <col min="5127" max="5127" width="1.85546875" style="9" customWidth="1"/>
    <col min="5128" max="5128" width="7.7109375" style="9" customWidth="1"/>
    <col min="5129" max="5129" width="9.140625" style="9"/>
    <col min="5130" max="5130" width="2.5703125" style="9" customWidth="1"/>
    <col min="5131" max="5131" width="7.42578125" style="9" customWidth="1"/>
    <col min="5132" max="5132" width="12.85546875" style="9" customWidth="1"/>
    <col min="5133" max="5133" width="7.42578125" style="9" customWidth="1"/>
    <col min="5134" max="5134" width="9.5703125" style="9" customWidth="1"/>
    <col min="5135" max="5135" width="13.42578125" style="9" customWidth="1"/>
    <col min="5136" max="5378" width="9.140625" style="9"/>
    <col min="5379" max="5379" width="8.28515625" style="9" customWidth="1"/>
    <col min="5380" max="5380" width="9.140625" style="9"/>
    <col min="5381" max="5381" width="5.85546875" style="9" customWidth="1"/>
    <col min="5382" max="5382" width="9.85546875" style="9" customWidth="1"/>
    <col min="5383" max="5383" width="1.85546875" style="9" customWidth="1"/>
    <col min="5384" max="5384" width="7.7109375" style="9" customWidth="1"/>
    <col min="5385" max="5385" width="9.140625" style="9"/>
    <col min="5386" max="5386" width="2.5703125" style="9" customWidth="1"/>
    <col min="5387" max="5387" width="7.42578125" style="9" customWidth="1"/>
    <col min="5388" max="5388" width="12.85546875" style="9" customWidth="1"/>
    <col min="5389" max="5389" width="7.42578125" style="9" customWidth="1"/>
    <col min="5390" max="5390" width="9.5703125" style="9" customWidth="1"/>
    <col min="5391" max="5391" width="13.42578125" style="9" customWidth="1"/>
    <col min="5392" max="5634" width="9.140625" style="9"/>
    <col min="5635" max="5635" width="8.28515625" style="9" customWidth="1"/>
    <col min="5636" max="5636" width="9.140625" style="9"/>
    <col min="5637" max="5637" width="5.85546875" style="9" customWidth="1"/>
    <col min="5638" max="5638" width="9.85546875" style="9" customWidth="1"/>
    <col min="5639" max="5639" width="1.85546875" style="9" customWidth="1"/>
    <col min="5640" max="5640" width="7.7109375" style="9" customWidth="1"/>
    <col min="5641" max="5641" width="9.140625" style="9"/>
    <col min="5642" max="5642" width="2.5703125" style="9" customWidth="1"/>
    <col min="5643" max="5643" width="7.42578125" style="9" customWidth="1"/>
    <col min="5644" max="5644" width="12.85546875" style="9" customWidth="1"/>
    <col min="5645" max="5645" width="7.42578125" style="9" customWidth="1"/>
    <col min="5646" max="5646" width="9.5703125" style="9" customWidth="1"/>
    <col min="5647" max="5647" width="13.42578125" style="9" customWidth="1"/>
    <col min="5648" max="5890" width="9.140625" style="9"/>
    <col min="5891" max="5891" width="8.28515625" style="9" customWidth="1"/>
    <col min="5892" max="5892" width="9.140625" style="9"/>
    <col min="5893" max="5893" width="5.85546875" style="9" customWidth="1"/>
    <col min="5894" max="5894" width="9.85546875" style="9" customWidth="1"/>
    <col min="5895" max="5895" width="1.85546875" style="9" customWidth="1"/>
    <col min="5896" max="5896" width="7.7109375" style="9" customWidth="1"/>
    <col min="5897" max="5897" width="9.140625" style="9"/>
    <col min="5898" max="5898" width="2.5703125" style="9" customWidth="1"/>
    <col min="5899" max="5899" width="7.42578125" style="9" customWidth="1"/>
    <col min="5900" max="5900" width="12.85546875" style="9" customWidth="1"/>
    <col min="5901" max="5901" width="7.42578125" style="9" customWidth="1"/>
    <col min="5902" max="5902" width="9.5703125" style="9" customWidth="1"/>
    <col min="5903" max="5903" width="13.42578125" style="9" customWidth="1"/>
    <col min="5904" max="6146" width="9.140625" style="9"/>
    <col min="6147" max="6147" width="8.28515625" style="9" customWidth="1"/>
    <col min="6148" max="6148" width="9.140625" style="9"/>
    <col min="6149" max="6149" width="5.85546875" style="9" customWidth="1"/>
    <col min="6150" max="6150" width="9.85546875" style="9" customWidth="1"/>
    <col min="6151" max="6151" width="1.85546875" style="9" customWidth="1"/>
    <col min="6152" max="6152" width="7.7109375" style="9" customWidth="1"/>
    <col min="6153" max="6153" width="9.140625" style="9"/>
    <col min="6154" max="6154" width="2.5703125" style="9" customWidth="1"/>
    <col min="6155" max="6155" width="7.42578125" style="9" customWidth="1"/>
    <col min="6156" max="6156" width="12.85546875" style="9" customWidth="1"/>
    <col min="6157" max="6157" width="7.42578125" style="9" customWidth="1"/>
    <col min="6158" max="6158" width="9.5703125" style="9" customWidth="1"/>
    <col min="6159" max="6159" width="13.42578125" style="9" customWidth="1"/>
    <col min="6160" max="6402" width="9.140625" style="9"/>
    <col min="6403" max="6403" width="8.28515625" style="9" customWidth="1"/>
    <col min="6404" max="6404" width="9.140625" style="9"/>
    <col min="6405" max="6405" width="5.85546875" style="9" customWidth="1"/>
    <col min="6406" max="6406" width="9.85546875" style="9" customWidth="1"/>
    <col min="6407" max="6407" width="1.85546875" style="9" customWidth="1"/>
    <col min="6408" max="6408" width="7.7109375" style="9" customWidth="1"/>
    <col min="6409" max="6409" width="9.140625" style="9"/>
    <col min="6410" max="6410" width="2.5703125" style="9" customWidth="1"/>
    <col min="6411" max="6411" width="7.42578125" style="9" customWidth="1"/>
    <col min="6412" max="6412" width="12.85546875" style="9" customWidth="1"/>
    <col min="6413" max="6413" width="7.42578125" style="9" customWidth="1"/>
    <col min="6414" max="6414" width="9.5703125" style="9" customWidth="1"/>
    <col min="6415" max="6415" width="13.42578125" style="9" customWidth="1"/>
    <col min="6416" max="6658" width="9.140625" style="9"/>
    <col min="6659" max="6659" width="8.28515625" style="9" customWidth="1"/>
    <col min="6660" max="6660" width="9.140625" style="9"/>
    <col min="6661" max="6661" width="5.85546875" style="9" customWidth="1"/>
    <col min="6662" max="6662" width="9.85546875" style="9" customWidth="1"/>
    <col min="6663" max="6663" width="1.85546875" style="9" customWidth="1"/>
    <col min="6664" max="6664" width="7.7109375" style="9" customWidth="1"/>
    <col min="6665" max="6665" width="9.140625" style="9"/>
    <col min="6666" max="6666" width="2.5703125" style="9" customWidth="1"/>
    <col min="6667" max="6667" width="7.42578125" style="9" customWidth="1"/>
    <col min="6668" max="6668" width="12.85546875" style="9" customWidth="1"/>
    <col min="6669" max="6669" width="7.42578125" style="9" customWidth="1"/>
    <col min="6670" max="6670" width="9.5703125" style="9" customWidth="1"/>
    <col min="6671" max="6671" width="13.42578125" style="9" customWidth="1"/>
    <col min="6672" max="6914" width="9.140625" style="9"/>
    <col min="6915" max="6915" width="8.28515625" style="9" customWidth="1"/>
    <col min="6916" max="6916" width="9.140625" style="9"/>
    <col min="6917" max="6917" width="5.85546875" style="9" customWidth="1"/>
    <col min="6918" max="6918" width="9.85546875" style="9" customWidth="1"/>
    <col min="6919" max="6919" width="1.85546875" style="9" customWidth="1"/>
    <col min="6920" max="6920" width="7.7109375" style="9" customWidth="1"/>
    <col min="6921" max="6921" width="9.140625" style="9"/>
    <col min="6922" max="6922" width="2.5703125" style="9" customWidth="1"/>
    <col min="6923" max="6923" width="7.42578125" style="9" customWidth="1"/>
    <col min="6924" max="6924" width="12.85546875" style="9" customWidth="1"/>
    <col min="6925" max="6925" width="7.42578125" style="9" customWidth="1"/>
    <col min="6926" max="6926" width="9.5703125" style="9" customWidth="1"/>
    <col min="6927" max="6927" width="13.42578125" style="9" customWidth="1"/>
    <col min="6928" max="7170" width="9.140625" style="9"/>
    <col min="7171" max="7171" width="8.28515625" style="9" customWidth="1"/>
    <col min="7172" max="7172" width="9.140625" style="9"/>
    <col min="7173" max="7173" width="5.85546875" style="9" customWidth="1"/>
    <col min="7174" max="7174" width="9.85546875" style="9" customWidth="1"/>
    <col min="7175" max="7175" width="1.85546875" style="9" customWidth="1"/>
    <col min="7176" max="7176" width="7.7109375" style="9" customWidth="1"/>
    <col min="7177" max="7177" width="9.140625" style="9"/>
    <col min="7178" max="7178" width="2.5703125" style="9" customWidth="1"/>
    <col min="7179" max="7179" width="7.42578125" style="9" customWidth="1"/>
    <col min="7180" max="7180" width="12.85546875" style="9" customWidth="1"/>
    <col min="7181" max="7181" width="7.42578125" style="9" customWidth="1"/>
    <col min="7182" max="7182" width="9.5703125" style="9" customWidth="1"/>
    <col min="7183" max="7183" width="13.42578125" style="9" customWidth="1"/>
    <col min="7184" max="7426" width="9.140625" style="9"/>
    <col min="7427" max="7427" width="8.28515625" style="9" customWidth="1"/>
    <col min="7428" max="7428" width="9.140625" style="9"/>
    <col min="7429" max="7429" width="5.85546875" style="9" customWidth="1"/>
    <col min="7430" max="7430" width="9.85546875" style="9" customWidth="1"/>
    <col min="7431" max="7431" width="1.85546875" style="9" customWidth="1"/>
    <col min="7432" max="7432" width="7.7109375" style="9" customWidth="1"/>
    <col min="7433" max="7433" width="9.140625" style="9"/>
    <col min="7434" max="7434" width="2.5703125" style="9" customWidth="1"/>
    <col min="7435" max="7435" width="7.42578125" style="9" customWidth="1"/>
    <col min="7436" max="7436" width="12.85546875" style="9" customWidth="1"/>
    <col min="7437" max="7437" width="7.42578125" style="9" customWidth="1"/>
    <col min="7438" max="7438" width="9.5703125" style="9" customWidth="1"/>
    <col min="7439" max="7439" width="13.42578125" style="9" customWidth="1"/>
    <col min="7440" max="7682" width="9.140625" style="9"/>
    <col min="7683" max="7683" width="8.28515625" style="9" customWidth="1"/>
    <col min="7684" max="7684" width="9.140625" style="9"/>
    <col min="7685" max="7685" width="5.85546875" style="9" customWidth="1"/>
    <col min="7686" max="7686" width="9.85546875" style="9" customWidth="1"/>
    <col min="7687" max="7687" width="1.85546875" style="9" customWidth="1"/>
    <col min="7688" max="7688" width="7.7109375" style="9" customWidth="1"/>
    <col min="7689" max="7689" width="9.140625" style="9"/>
    <col min="7690" max="7690" width="2.5703125" style="9" customWidth="1"/>
    <col min="7691" max="7691" width="7.42578125" style="9" customWidth="1"/>
    <col min="7692" max="7692" width="12.85546875" style="9" customWidth="1"/>
    <col min="7693" max="7693" width="7.42578125" style="9" customWidth="1"/>
    <col min="7694" max="7694" width="9.5703125" style="9" customWidth="1"/>
    <col min="7695" max="7695" width="13.42578125" style="9" customWidth="1"/>
    <col min="7696" max="7938" width="9.140625" style="9"/>
    <col min="7939" max="7939" width="8.28515625" style="9" customWidth="1"/>
    <col min="7940" max="7940" width="9.140625" style="9"/>
    <col min="7941" max="7941" width="5.85546875" style="9" customWidth="1"/>
    <col min="7942" max="7942" width="9.85546875" style="9" customWidth="1"/>
    <col min="7943" max="7943" width="1.85546875" style="9" customWidth="1"/>
    <col min="7944" max="7944" width="7.7109375" style="9" customWidth="1"/>
    <col min="7945" max="7945" width="9.140625" style="9"/>
    <col min="7946" max="7946" width="2.5703125" style="9" customWidth="1"/>
    <col min="7947" max="7947" width="7.42578125" style="9" customWidth="1"/>
    <col min="7948" max="7948" width="12.85546875" style="9" customWidth="1"/>
    <col min="7949" max="7949" width="7.42578125" style="9" customWidth="1"/>
    <col min="7950" max="7950" width="9.5703125" style="9" customWidth="1"/>
    <col min="7951" max="7951" width="13.42578125" style="9" customWidth="1"/>
    <col min="7952" max="8194" width="9.140625" style="9"/>
    <col min="8195" max="8195" width="8.28515625" style="9" customWidth="1"/>
    <col min="8196" max="8196" width="9.140625" style="9"/>
    <col min="8197" max="8197" width="5.85546875" style="9" customWidth="1"/>
    <col min="8198" max="8198" width="9.85546875" style="9" customWidth="1"/>
    <col min="8199" max="8199" width="1.85546875" style="9" customWidth="1"/>
    <col min="8200" max="8200" width="7.7109375" style="9" customWidth="1"/>
    <col min="8201" max="8201" width="9.140625" style="9"/>
    <col min="8202" max="8202" width="2.5703125" style="9" customWidth="1"/>
    <col min="8203" max="8203" width="7.42578125" style="9" customWidth="1"/>
    <col min="8204" max="8204" width="12.85546875" style="9" customWidth="1"/>
    <col min="8205" max="8205" width="7.42578125" style="9" customWidth="1"/>
    <col min="8206" max="8206" width="9.5703125" style="9" customWidth="1"/>
    <col min="8207" max="8207" width="13.42578125" style="9" customWidth="1"/>
    <col min="8208" max="8450" width="9.140625" style="9"/>
    <col min="8451" max="8451" width="8.28515625" style="9" customWidth="1"/>
    <col min="8452" max="8452" width="9.140625" style="9"/>
    <col min="8453" max="8453" width="5.85546875" style="9" customWidth="1"/>
    <col min="8454" max="8454" width="9.85546875" style="9" customWidth="1"/>
    <col min="8455" max="8455" width="1.85546875" style="9" customWidth="1"/>
    <col min="8456" max="8456" width="7.7109375" style="9" customWidth="1"/>
    <col min="8457" max="8457" width="9.140625" style="9"/>
    <col min="8458" max="8458" width="2.5703125" style="9" customWidth="1"/>
    <col min="8459" max="8459" width="7.42578125" style="9" customWidth="1"/>
    <col min="8460" max="8460" width="12.85546875" style="9" customWidth="1"/>
    <col min="8461" max="8461" width="7.42578125" style="9" customWidth="1"/>
    <col min="8462" max="8462" width="9.5703125" style="9" customWidth="1"/>
    <col min="8463" max="8463" width="13.42578125" style="9" customWidth="1"/>
    <col min="8464" max="8706" width="9.140625" style="9"/>
    <col min="8707" max="8707" width="8.28515625" style="9" customWidth="1"/>
    <col min="8708" max="8708" width="9.140625" style="9"/>
    <col min="8709" max="8709" width="5.85546875" style="9" customWidth="1"/>
    <col min="8710" max="8710" width="9.85546875" style="9" customWidth="1"/>
    <col min="8711" max="8711" width="1.85546875" style="9" customWidth="1"/>
    <col min="8712" max="8712" width="7.7109375" style="9" customWidth="1"/>
    <col min="8713" max="8713" width="9.140625" style="9"/>
    <col min="8714" max="8714" width="2.5703125" style="9" customWidth="1"/>
    <col min="8715" max="8715" width="7.42578125" style="9" customWidth="1"/>
    <col min="8716" max="8716" width="12.85546875" style="9" customWidth="1"/>
    <col min="8717" max="8717" width="7.42578125" style="9" customWidth="1"/>
    <col min="8718" max="8718" width="9.5703125" style="9" customWidth="1"/>
    <col min="8719" max="8719" width="13.42578125" style="9" customWidth="1"/>
    <col min="8720" max="8962" width="9.140625" style="9"/>
    <col min="8963" max="8963" width="8.28515625" style="9" customWidth="1"/>
    <col min="8964" max="8964" width="9.140625" style="9"/>
    <col min="8965" max="8965" width="5.85546875" style="9" customWidth="1"/>
    <col min="8966" max="8966" width="9.85546875" style="9" customWidth="1"/>
    <col min="8967" max="8967" width="1.85546875" style="9" customWidth="1"/>
    <col min="8968" max="8968" width="7.7109375" style="9" customWidth="1"/>
    <col min="8969" max="8969" width="9.140625" style="9"/>
    <col min="8970" max="8970" width="2.5703125" style="9" customWidth="1"/>
    <col min="8971" max="8971" width="7.42578125" style="9" customWidth="1"/>
    <col min="8972" max="8972" width="12.85546875" style="9" customWidth="1"/>
    <col min="8973" max="8973" width="7.42578125" style="9" customWidth="1"/>
    <col min="8974" max="8974" width="9.5703125" style="9" customWidth="1"/>
    <col min="8975" max="8975" width="13.42578125" style="9" customWidth="1"/>
    <col min="8976" max="9218" width="9.140625" style="9"/>
    <col min="9219" max="9219" width="8.28515625" style="9" customWidth="1"/>
    <col min="9220" max="9220" width="9.140625" style="9"/>
    <col min="9221" max="9221" width="5.85546875" style="9" customWidth="1"/>
    <col min="9222" max="9222" width="9.85546875" style="9" customWidth="1"/>
    <col min="9223" max="9223" width="1.85546875" style="9" customWidth="1"/>
    <col min="9224" max="9224" width="7.7109375" style="9" customWidth="1"/>
    <col min="9225" max="9225" width="9.140625" style="9"/>
    <col min="9226" max="9226" width="2.5703125" style="9" customWidth="1"/>
    <col min="9227" max="9227" width="7.42578125" style="9" customWidth="1"/>
    <col min="9228" max="9228" width="12.85546875" style="9" customWidth="1"/>
    <col min="9229" max="9229" width="7.42578125" style="9" customWidth="1"/>
    <col min="9230" max="9230" width="9.5703125" style="9" customWidth="1"/>
    <col min="9231" max="9231" width="13.42578125" style="9" customWidth="1"/>
    <col min="9232" max="9474" width="9.140625" style="9"/>
    <col min="9475" max="9475" width="8.28515625" style="9" customWidth="1"/>
    <col min="9476" max="9476" width="9.140625" style="9"/>
    <col min="9477" max="9477" width="5.85546875" style="9" customWidth="1"/>
    <col min="9478" max="9478" width="9.85546875" style="9" customWidth="1"/>
    <col min="9479" max="9479" width="1.85546875" style="9" customWidth="1"/>
    <col min="9480" max="9480" width="7.7109375" style="9" customWidth="1"/>
    <col min="9481" max="9481" width="9.140625" style="9"/>
    <col min="9482" max="9482" width="2.5703125" style="9" customWidth="1"/>
    <col min="9483" max="9483" width="7.42578125" style="9" customWidth="1"/>
    <col min="9484" max="9484" width="12.85546875" style="9" customWidth="1"/>
    <col min="9485" max="9485" width="7.42578125" style="9" customWidth="1"/>
    <col min="9486" max="9486" width="9.5703125" style="9" customWidth="1"/>
    <col min="9487" max="9487" width="13.42578125" style="9" customWidth="1"/>
    <col min="9488" max="9730" width="9.140625" style="9"/>
    <col min="9731" max="9731" width="8.28515625" style="9" customWidth="1"/>
    <col min="9732" max="9732" width="9.140625" style="9"/>
    <col min="9733" max="9733" width="5.85546875" style="9" customWidth="1"/>
    <col min="9734" max="9734" width="9.85546875" style="9" customWidth="1"/>
    <col min="9735" max="9735" width="1.85546875" style="9" customWidth="1"/>
    <col min="9736" max="9736" width="7.7109375" style="9" customWidth="1"/>
    <col min="9737" max="9737" width="9.140625" style="9"/>
    <col min="9738" max="9738" width="2.5703125" style="9" customWidth="1"/>
    <col min="9739" max="9739" width="7.42578125" style="9" customWidth="1"/>
    <col min="9740" max="9740" width="12.85546875" style="9" customWidth="1"/>
    <col min="9741" max="9741" width="7.42578125" style="9" customWidth="1"/>
    <col min="9742" max="9742" width="9.5703125" style="9" customWidth="1"/>
    <col min="9743" max="9743" width="13.42578125" style="9" customWidth="1"/>
    <col min="9744" max="9986" width="9.140625" style="9"/>
    <col min="9987" max="9987" width="8.28515625" style="9" customWidth="1"/>
    <col min="9988" max="9988" width="9.140625" style="9"/>
    <col min="9989" max="9989" width="5.85546875" style="9" customWidth="1"/>
    <col min="9990" max="9990" width="9.85546875" style="9" customWidth="1"/>
    <col min="9991" max="9991" width="1.85546875" style="9" customWidth="1"/>
    <col min="9992" max="9992" width="7.7109375" style="9" customWidth="1"/>
    <col min="9993" max="9993" width="9.140625" style="9"/>
    <col min="9994" max="9994" width="2.5703125" style="9" customWidth="1"/>
    <col min="9995" max="9995" width="7.42578125" style="9" customWidth="1"/>
    <col min="9996" max="9996" width="12.85546875" style="9" customWidth="1"/>
    <col min="9997" max="9997" width="7.42578125" style="9" customWidth="1"/>
    <col min="9998" max="9998" width="9.5703125" style="9" customWidth="1"/>
    <col min="9999" max="9999" width="13.42578125" style="9" customWidth="1"/>
    <col min="10000" max="10242" width="9.140625" style="9"/>
    <col min="10243" max="10243" width="8.28515625" style="9" customWidth="1"/>
    <col min="10244" max="10244" width="9.140625" style="9"/>
    <col min="10245" max="10245" width="5.85546875" style="9" customWidth="1"/>
    <col min="10246" max="10246" width="9.85546875" style="9" customWidth="1"/>
    <col min="10247" max="10247" width="1.85546875" style="9" customWidth="1"/>
    <col min="10248" max="10248" width="7.7109375" style="9" customWidth="1"/>
    <col min="10249" max="10249" width="9.140625" style="9"/>
    <col min="10250" max="10250" width="2.5703125" style="9" customWidth="1"/>
    <col min="10251" max="10251" width="7.42578125" style="9" customWidth="1"/>
    <col min="10252" max="10252" width="12.85546875" style="9" customWidth="1"/>
    <col min="10253" max="10253" width="7.42578125" style="9" customWidth="1"/>
    <col min="10254" max="10254" width="9.5703125" style="9" customWidth="1"/>
    <col min="10255" max="10255" width="13.42578125" style="9" customWidth="1"/>
    <col min="10256" max="10498" width="9.140625" style="9"/>
    <col min="10499" max="10499" width="8.28515625" style="9" customWidth="1"/>
    <col min="10500" max="10500" width="9.140625" style="9"/>
    <col min="10501" max="10501" width="5.85546875" style="9" customWidth="1"/>
    <col min="10502" max="10502" width="9.85546875" style="9" customWidth="1"/>
    <col min="10503" max="10503" width="1.85546875" style="9" customWidth="1"/>
    <col min="10504" max="10504" width="7.7109375" style="9" customWidth="1"/>
    <col min="10505" max="10505" width="9.140625" style="9"/>
    <col min="10506" max="10506" width="2.5703125" style="9" customWidth="1"/>
    <col min="10507" max="10507" width="7.42578125" style="9" customWidth="1"/>
    <col min="10508" max="10508" width="12.85546875" style="9" customWidth="1"/>
    <col min="10509" max="10509" width="7.42578125" style="9" customWidth="1"/>
    <col min="10510" max="10510" width="9.5703125" style="9" customWidth="1"/>
    <col min="10511" max="10511" width="13.42578125" style="9" customWidth="1"/>
    <col min="10512" max="10754" width="9.140625" style="9"/>
    <col min="10755" max="10755" width="8.28515625" style="9" customWidth="1"/>
    <col min="10756" max="10756" width="9.140625" style="9"/>
    <col min="10757" max="10757" width="5.85546875" style="9" customWidth="1"/>
    <col min="10758" max="10758" width="9.85546875" style="9" customWidth="1"/>
    <col min="10759" max="10759" width="1.85546875" style="9" customWidth="1"/>
    <col min="10760" max="10760" width="7.7109375" style="9" customWidth="1"/>
    <col min="10761" max="10761" width="9.140625" style="9"/>
    <col min="10762" max="10762" width="2.5703125" style="9" customWidth="1"/>
    <col min="10763" max="10763" width="7.42578125" style="9" customWidth="1"/>
    <col min="10764" max="10764" width="12.85546875" style="9" customWidth="1"/>
    <col min="10765" max="10765" width="7.42578125" style="9" customWidth="1"/>
    <col min="10766" max="10766" width="9.5703125" style="9" customWidth="1"/>
    <col min="10767" max="10767" width="13.42578125" style="9" customWidth="1"/>
    <col min="10768" max="11010" width="9.140625" style="9"/>
    <col min="11011" max="11011" width="8.28515625" style="9" customWidth="1"/>
    <col min="11012" max="11012" width="9.140625" style="9"/>
    <col min="11013" max="11013" width="5.85546875" style="9" customWidth="1"/>
    <col min="11014" max="11014" width="9.85546875" style="9" customWidth="1"/>
    <col min="11015" max="11015" width="1.85546875" style="9" customWidth="1"/>
    <col min="11016" max="11016" width="7.7109375" style="9" customWidth="1"/>
    <col min="11017" max="11017" width="9.140625" style="9"/>
    <col min="11018" max="11018" width="2.5703125" style="9" customWidth="1"/>
    <col min="11019" max="11019" width="7.42578125" style="9" customWidth="1"/>
    <col min="11020" max="11020" width="12.85546875" style="9" customWidth="1"/>
    <col min="11021" max="11021" width="7.42578125" style="9" customWidth="1"/>
    <col min="11022" max="11022" width="9.5703125" style="9" customWidth="1"/>
    <col min="11023" max="11023" width="13.42578125" style="9" customWidth="1"/>
    <col min="11024" max="11266" width="9.140625" style="9"/>
    <col min="11267" max="11267" width="8.28515625" style="9" customWidth="1"/>
    <col min="11268" max="11268" width="9.140625" style="9"/>
    <col min="11269" max="11269" width="5.85546875" style="9" customWidth="1"/>
    <col min="11270" max="11270" width="9.85546875" style="9" customWidth="1"/>
    <col min="11271" max="11271" width="1.85546875" style="9" customWidth="1"/>
    <col min="11272" max="11272" width="7.7109375" style="9" customWidth="1"/>
    <col min="11273" max="11273" width="9.140625" style="9"/>
    <col min="11274" max="11274" width="2.5703125" style="9" customWidth="1"/>
    <col min="11275" max="11275" width="7.42578125" style="9" customWidth="1"/>
    <col min="11276" max="11276" width="12.85546875" style="9" customWidth="1"/>
    <col min="11277" max="11277" width="7.42578125" style="9" customWidth="1"/>
    <col min="11278" max="11278" width="9.5703125" style="9" customWidth="1"/>
    <col min="11279" max="11279" width="13.42578125" style="9" customWidth="1"/>
    <col min="11280" max="11522" width="9.140625" style="9"/>
    <col min="11523" max="11523" width="8.28515625" style="9" customWidth="1"/>
    <col min="11524" max="11524" width="9.140625" style="9"/>
    <col min="11525" max="11525" width="5.85546875" style="9" customWidth="1"/>
    <col min="11526" max="11526" width="9.85546875" style="9" customWidth="1"/>
    <col min="11527" max="11527" width="1.85546875" style="9" customWidth="1"/>
    <col min="11528" max="11528" width="7.7109375" style="9" customWidth="1"/>
    <col min="11529" max="11529" width="9.140625" style="9"/>
    <col min="11530" max="11530" width="2.5703125" style="9" customWidth="1"/>
    <col min="11531" max="11531" width="7.42578125" style="9" customWidth="1"/>
    <col min="11532" max="11532" width="12.85546875" style="9" customWidth="1"/>
    <col min="11533" max="11533" width="7.42578125" style="9" customWidth="1"/>
    <col min="11534" max="11534" width="9.5703125" style="9" customWidth="1"/>
    <col min="11535" max="11535" width="13.42578125" style="9" customWidth="1"/>
    <col min="11536" max="11778" width="9.140625" style="9"/>
    <col min="11779" max="11779" width="8.28515625" style="9" customWidth="1"/>
    <col min="11780" max="11780" width="9.140625" style="9"/>
    <col min="11781" max="11781" width="5.85546875" style="9" customWidth="1"/>
    <col min="11782" max="11782" width="9.85546875" style="9" customWidth="1"/>
    <col min="11783" max="11783" width="1.85546875" style="9" customWidth="1"/>
    <col min="11784" max="11784" width="7.7109375" style="9" customWidth="1"/>
    <col min="11785" max="11785" width="9.140625" style="9"/>
    <col min="11786" max="11786" width="2.5703125" style="9" customWidth="1"/>
    <col min="11787" max="11787" width="7.42578125" style="9" customWidth="1"/>
    <col min="11788" max="11788" width="12.85546875" style="9" customWidth="1"/>
    <col min="11789" max="11789" width="7.42578125" style="9" customWidth="1"/>
    <col min="11790" max="11790" width="9.5703125" style="9" customWidth="1"/>
    <col min="11791" max="11791" width="13.42578125" style="9" customWidth="1"/>
    <col min="11792" max="12034" width="9.140625" style="9"/>
    <col min="12035" max="12035" width="8.28515625" style="9" customWidth="1"/>
    <col min="12036" max="12036" width="9.140625" style="9"/>
    <col min="12037" max="12037" width="5.85546875" style="9" customWidth="1"/>
    <col min="12038" max="12038" width="9.85546875" style="9" customWidth="1"/>
    <col min="12039" max="12039" width="1.85546875" style="9" customWidth="1"/>
    <col min="12040" max="12040" width="7.7109375" style="9" customWidth="1"/>
    <col min="12041" max="12041" width="9.140625" style="9"/>
    <col min="12042" max="12042" width="2.5703125" style="9" customWidth="1"/>
    <col min="12043" max="12043" width="7.42578125" style="9" customWidth="1"/>
    <col min="12044" max="12044" width="12.85546875" style="9" customWidth="1"/>
    <col min="12045" max="12045" width="7.42578125" style="9" customWidth="1"/>
    <col min="12046" max="12046" width="9.5703125" style="9" customWidth="1"/>
    <col min="12047" max="12047" width="13.42578125" style="9" customWidth="1"/>
    <col min="12048" max="12290" width="9.140625" style="9"/>
    <col min="12291" max="12291" width="8.28515625" style="9" customWidth="1"/>
    <col min="12292" max="12292" width="9.140625" style="9"/>
    <col min="12293" max="12293" width="5.85546875" style="9" customWidth="1"/>
    <col min="12294" max="12294" width="9.85546875" style="9" customWidth="1"/>
    <col min="12295" max="12295" width="1.85546875" style="9" customWidth="1"/>
    <col min="12296" max="12296" width="7.7109375" style="9" customWidth="1"/>
    <col min="12297" max="12297" width="9.140625" style="9"/>
    <col min="12298" max="12298" width="2.5703125" style="9" customWidth="1"/>
    <col min="12299" max="12299" width="7.42578125" style="9" customWidth="1"/>
    <col min="12300" max="12300" width="12.85546875" style="9" customWidth="1"/>
    <col min="12301" max="12301" width="7.42578125" style="9" customWidth="1"/>
    <col min="12302" max="12302" width="9.5703125" style="9" customWidth="1"/>
    <col min="12303" max="12303" width="13.42578125" style="9" customWidth="1"/>
    <col min="12304" max="12546" width="9.140625" style="9"/>
    <col min="12547" max="12547" width="8.28515625" style="9" customWidth="1"/>
    <col min="12548" max="12548" width="9.140625" style="9"/>
    <col min="12549" max="12549" width="5.85546875" style="9" customWidth="1"/>
    <col min="12550" max="12550" width="9.85546875" style="9" customWidth="1"/>
    <col min="12551" max="12551" width="1.85546875" style="9" customWidth="1"/>
    <col min="12552" max="12552" width="7.7109375" style="9" customWidth="1"/>
    <col min="12553" max="12553" width="9.140625" style="9"/>
    <col min="12554" max="12554" width="2.5703125" style="9" customWidth="1"/>
    <col min="12555" max="12555" width="7.42578125" style="9" customWidth="1"/>
    <col min="12556" max="12556" width="12.85546875" style="9" customWidth="1"/>
    <col min="12557" max="12557" width="7.42578125" style="9" customWidth="1"/>
    <col min="12558" max="12558" width="9.5703125" style="9" customWidth="1"/>
    <col min="12559" max="12559" width="13.42578125" style="9" customWidth="1"/>
    <col min="12560" max="12802" width="9.140625" style="9"/>
    <col min="12803" max="12803" width="8.28515625" style="9" customWidth="1"/>
    <col min="12804" max="12804" width="9.140625" style="9"/>
    <col min="12805" max="12805" width="5.85546875" style="9" customWidth="1"/>
    <col min="12806" max="12806" width="9.85546875" style="9" customWidth="1"/>
    <col min="12807" max="12807" width="1.85546875" style="9" customWidth="1"/>
    <col min="12808" max="12808" width="7.7109375" style="9" customWidth="1"/>
    <col min="12809" max="12809" width="9.140625" style="9"/>
    <col min="12810" max="12810" width="2.5703125" style="9" customWidth="1"/>
    <col min="12811" max="12811" width="7.42578125" style="9" customWidth="1"/>
    <col min="12812" max="12812" width="12.85546875" style="9" customWidth="1"/>
    <col min="12813" max="12813" width="7.42578125" style="9" customWidth="1"/>
    <col min="12814" max="12814" width="9.5703125" style="9" customWidth="1"/>
    <col min="12815" max="12815" width="13.42578125" style="9" customWidth="1"/>
    <col min="12816" max="13058" width="9.140625" style="9"/>
    <col min="13059" max="13059" width="8.28515625" style="9" customWidth="1"/>
    <col min="13060" max="13060" width="9.140625" style="9"/>
    <col min="13061" max="13061" width="5.85546875" style="9" customWidth="1"/>
    <col min="13062" max="13062" width="9.85546875" style="9" customWidth="1"/>
    <col min="13063" max="13063" width="1.85546875" style="9" customWidth="1"/>
    <col min="13064" max="13064" width="7.7109375" style="9" customWidth="1"/>
    <col min="13065" max="13065" width="9.140625" style="9"/>
    <col min="13066" max="13066" width="2.5703125" style="9" customWidth="1"/>
    <col min="13067" max="13067" width="7.42578125" style="9" customWidth="1"/>
    <col min="13068" max="13068" width="12.85546875" style="9" customWidth="1"/>
    <col min="13069" max="13069" width="7.42578125" style="9" customWidth="1"/>
    <col min="13070" max="13070" width="9.5703125" style="9" customWidth="1"/>
    <col min="13071" max="13071" width="13.42578125" style="9" customWidth="1"/>
    <col min="13072" max="13314" width="9.140625" style="9"/>
    <col min="13315" max="13315" width="8.28515625" style="9" customWidth="1"/>
    <col min="13316" max="13316" width="9.140625" style="9"/>
    <col min="13317" max="13317" width="5.85546875" style="9" customWidth="1"/>
    <col min="13318" max="13318" width="9.85546875" style="9" customWidth="1"/>
    <col min="13319" max="13319" width="1.85546875" style="9" customWidth="1"/>
    <col min="13320" max="13320" width="7.7109375" style="9" customWidth="1"/>
    <col min="13321" max="13321" width="9.140625" style="9"/>
    <col min="13322" max="13322" width="2.5703125" style="9" customWidth="1"/>
    <col min="13323" max="13323" width="7.42578125" style="9" customWidth="1"/>
    <col min="13324" max="13324" width="12.85546875" style="9" customWidth="1"/>
    <col min="13325" max="13325" width="7.42578125" style="9" customWidth="1"/>
    <col min="13326" max="13326" width="9.5703125" style="9" customWidth="1"/>
    <col min="13327" max="13327" width="13.42578125" style="9" customWidth="1"/>
    <col min="13328" max="13570" width="9.140625" style="9"/>
    <col min="13571" max="13571" width="8.28515625" style="9" customWidth="1"/>
    <col min="13572" max="13572" width="9.140625" style="9"/>
    <col min="13573" max="13573" width="5.85546875" style="9" customWidth="1"/>
    <col min="13574" max="13574" width="9.85546875" style="9" customWidth="1"/>
    <col min="13575" max="13575" width="1.85546875" style="9" customWidth="1"/>
    <col min="13576" max="13576" width="7.7109375" style="9" customWidth="1"/>
    <col min="13577" max="13577" width="9.140625" style="9"/>
    <col min="13578" max="13578" width="2.5703125" style="9" customWidth="1"/>
    <col min="13579" max="13579" width="7.42578125" style="9" customWidth="1"/>
    <col min="13580" max="13580" width="12.85546875" style="9" customWidth="1"/>
    <col min="13581" max="13581" width="7.42578125" style="9" customWidth="1"/>
    <col min="13582" max="13582" width="9.5703125" style="9" customWidth="1"/>
    <col min="13583" max="13583" width="13.42578125" style="9" customWidth="1"/>
    <col min="13584" max="13826" width="9.140625" style="9"/>
    <col min="13827" max="13827" width="8.28515625" style="9" customWidth="1"/>
    <col min="13828" max="13828" width="9.140625" style="9"/>
    <col min="13829" max="13829" width="5.85546875" style="9" customWidth="1"/>
    <col min="13830" max="13830" width="9.85546875" style="9" customWidth="1"/>
    <col min="13831" max="13831" width="1.85546875" style="9" customWidth="1"/>
    <col min="13832" max="13832" width="7.7109375" style="9" customWidth="1"/>
    <col min="13833" max="13833" width="9.140625" style="9"/>
    <col min="13834" max="13834" width="2.5703125" style="9" customWidth="1"/>
    <col min="13835" max="13835" width="7.42578125" style="9" customWidth="1"/>
    <col min="13836" max="13836" width="12.85546875" style="9" customWidth="1"/>
    <col min="13837" max="13837" width="7.42578125" style="9" customWidth="1"/>
    <col min="13838" max="13838" width="9.5703125" style="9" customWidth="1"/>
    <col min="13839" max="13839" width="13.42578125" style="9" customWidth="1"/>
    <col min="13840" max="14082" width="9.140625" style="9"/>
    <col min="14083" max="14083" width="8.28515625" style="9" customWidth="1"/>
    <col min="14084" max="14084" width="9.140625" style="9"/>
    <col min="14085" max="14085" width="5.85546875" style="9" customWidth="1"/>
    <col min="14086" max="14086" width="9.85546875" style="9" customWidth="1"/>
    <col min="14087" max="14087" width="1.85546875" style="9" customWidth="1"/>
    <col min="14088" max="14088" width="7.7109375" style="9" customWidth="1"/>
    <col min="14089" max="14089" width="9.140625" style="9"/>
    <col min="14090" max="14090" width="2.5703125" style="9" customWidth="1"/>
    <col min="14091" max="14091" width="7.42578125" style="9" customWidth="1"/>
    <col min="14092" max="14092" width="12.85546875" style="9" customWidth="1"/>
    <col min="14093" max="14093" width="7.42578125" style="9" customWidth="1"/>
    <col min="14094" max="14094" width="9.5703125" style="9" customWidth="1"/>
    <col min="14095" max="14095" width="13.42578125" style="9" customWidth="1"/>
    <col min="14096" max="14338" width="9.140625" style="9"/>
    <col min="14339" max="14339" width="8.28515625" style="9" customWidth="1"/>
    <col min="14340" max="14340" width="9.140625" style="9"/>
    <col min="14341" max="14341" width="5.85546875" style="9" customWidth="1"/>
    <col min="14342" max="14342" width="9.85546875" style="9" customWidth="1"/>
    <col min="14343" max="14343" width="1.85546875" style="9" customWidth="1"/>
    <col min="14344" max="14344" width="7.7109375" style="9" customWidth="1"/>
    <col min="14345" max="14345" width="9.140625" style="9"/>
    <col min="14346" max="14346" width="2.5703125" style="9" customWidth="1"/>
    <col min="14347" max="14347" width="7.42578125" style="9" customWidth="1"/>
    <col min="14348" max="14348" width="12.85546875" style="9" customWidth="1"/>
    <col min="14349" max="14349" width="7.42578125" style="9" customWidth="1"/>
    <col min="14350" max="14350" width="9.5703125" style="9" customWidth="1"/>
    <col min="14351" max="14351" width="13.42578125" style="9" customWidth="1"/>
    <col min="14352" max="14594" width="9.140625" style="9"/>
    <col min="14595" max="14595" width="8.28515625" style="9" customWidth="1"/>
    <col min="14596" max="14596" width="9.140625" style="9"/>
    <col min="14597" max="14597" width="5.85546875" style="9" customWidth="1"/>
    <col min="14598" max="14598" width="9.85546875" style="9" customWidth="1"/>
    <col min="14599" max="14599" width="1.85546875" style="9" customWidth="1"/>
    <col min="14600" max="14600" width="7.7109375" style="9" customWidth="1"/>
    <col min="14601" max="14601" width="9.140625" style="9"/>
    <col min="14602" max="14602" width="2.5703125" style="9" customWidth="1"/>
    <col min="14603" max="14603" width="7.42578125" style="9" customWidth="1"/>
    <col min="14604" max="14604" width="12.85546875" style="9" customWidth="1"/>
    <col min="14605" max="14605" width="7.42578125" style="9" customWidth="1"/>
    <col min="14606" max="14606" width="9.5703125" style="9" customWidth="1"/>
    <col min="14607" max="14607" width="13.42578125" style="9" customWidth="1"/>
    <col min="14608" max="14850" width="9.140625" style="9"/>
    <col min="14851" max="14851" width="8.28515625" style="9" customWidth="1"/>
    <col min="14852" max="14852" width="9.140625" style="9"/>
    <col min="14853" max="14853" width="5.85546875" style="9" customWidth="1"/>
    <col min="14854" max="14854" width="9.85546875" style="9" customWidth="1"/>
    <col min="14855" max="14855" width="1.85546875" style="9" customWidth="1"/>
    <col min="14856" max="14856" width="7.7109375" style="9" customWidth="1"/>
    <col min="14857" max="14857" width="9.140625" style="9"/>
    <col min="14858" max="14858" width="2.5703125" style="9" customWidth="1"/>
    <col min="14859" max="14859" width="7.42578125" style="9" customWidth="1"/>
    <col min="14860" max="14860" width="12.85546875" style="9" customWidth="1"/>
    <col min="14861" max="14861" width="7.42578125" style="9" customWidth="1"/>
    <col min="14862" max="14862" width="9.5703125" style="9" customWidth="1"/>
    <col min="14863" max="14863" width="13.42578125" style="9" customWidth="1"/>
    <col min="14864" max="15106" width="9.140625" style="9"/>
    <col min="15107" max="15107" width="8.28515625" style="9" customWidth="1"/>
    <col min="15108" max="15108" width="9.140625" style="9"/>
    <col min="15109" max="15109" width="5.85546875" style="9" customWidth="1"/>
    <col min="15110" max="15110" width="9.85546875" style="9" customWidth="1"/>
    <col min="15111" max="15111" width="1.85546875" style="9" customWidth="1"/>
    <col min="15112" max="15112" width="7.7109375" style="9" customWidth="1"/>
    <col min="15113" max="15113" width="9.140625" style="9"/>
    <col min="15114" max="15114" width="2.5703125" style="9" customWidth="1"/>
    <col min="15115" max="15115" width="7.42578125" style="9" customWidth="1"/>
    <col min="15116" max="15116" width="12.85546875" style="9" customWidth="1"/>
    <col min="15117" max="15117" width="7.42578125" style="9" customWidth="1"/>
    <col min="15118" max="15118" width="9.5703125" style="9" customWidth="1"/>
    <col min="15119" max="15119" width="13.42578125" style="9" customWidth="1"/>
    <col min="15120" max="15362" width="9.140625" style="9"/>
    <col min="15363" max="15363" width="8.28515625" style="9" customWidth="1"/>
    <col min="15364" max="15364" width="9.140625" style="9"/>
    <col min="15365" max="15365" width="5.85546875" style="9" customWidth="1"/>
    <col min="15366" max="15366" width="9.85546875" style="9" customWidth="1"/>
    <col min="15367" max="15367" width="1.85546875" style="9" customWidth="1"/>
    <col min="15368" max="15368" width="7.7109375" style="9" customWidth="1"/>
    <col min="15369" max="15369" width="9.140625" style="9"/>
    <col min="15370" max="15370" width="2.5703125" style="9" customWidth="1"/>
    <col min="15371" max="15371" width="7.42578125" style="9" customWidth="1"/>
    <col min="15372" max="15372" width="12.85546875" style="9" customWidth="1"/>
    <col min="15373" max="15373" width="7.42578125" style="9" customWidth="1"/>
    <col min="15374" max="15374" width="9.5703125" style="9" customWidth="1"/>
    <col min="15375" max="15375" width="13.42578125" style="9" customWidth="1"/>
    <col min="15376" max="15618" width="9.140625" style="9"/>
    <col min="15619" max="15619" width="8.28515625" style="9" customWidth="1"/>
    <col min="15620" max="15620" width="9.140625" style="9"/>
    <col min="15621" max="15621" width="5.85546875" style="9" customWidth="1"/>
    <col min="15622" max="15622" width="9.85546875" style="9" customWidth="1"/>
    <col min="15623" max="15623" width="1.85546875" style="9" customWidth="1"/>
    <col min="15624" max="15624" width="7.7109375" style="9" customWidth="1"/>
    <col min="15625" max="15625" width="9.140625" style="9"/>
    <col min="15626" max="15626" width="2.5703125" style="9" customWidth="1"/>
    <col min="15627" max="15627" width="7.42578125" style="9" customWidth="1"/>
    <col min="15628" max="15628" width="12.85546875" style="9" customWidth="1"/>
    <col min="15629" max="15629" width="7.42578125" style="9" customWidth="1"/>
    <col min="15630" max="15630" width="9.5703125" style="9" customWidth="1"/>
    <col min="15631" max="15631" width="13.42578125" style="9" customWidth="1"/>
    <col min="15632" max="15874" width="9.140625" style="9"/>
    <col min="15875" max="15875" width="8.28515625" style="9" customWidth="1"/>
    <col min="15876" max="15876" width="9.140625" style="9"/>
    <col min="15877" max="15877" width="5.85546875" style="9" customWidth="1"/>
    <col min="15878" max="15878" width="9.85546875" style="9" customWidth="1"/>
    <col min="15879" max="15879" width="1.85546875" style="9" customWidth="1"/>
    <col min="15880" max="15880" width="7.7109375" style="9" customWidth="1"/>
    <col min="15881" max="15881" width="9.140625" style="9"/>
    <col min="15882" max="15882" width="2.5703125" style="9" customWidth="1"/>
    <col min="15883" max="15883" width="7.42578125" style="9" customWidth="1"/>
    <col min="15884" max="15884" width="12.85546875" style="9" customWidth="1"/>
    <col min="15885" max="15885" width="7.42578125" style="9" customWidth="1"/>
    <col min="15886" max="15886" width="9.5703125" style="9" customWidth="1"/>
    <col min="15887" max="15887" width="13.42578125" style="9" customWidth="1"/>
    <col min="15888" max="16130" width="9.140625" style="9"/>
    <col min="16131" max="16131" width="8.28515625" style="9" customWidth="1"/>
    <col min="16132" max="16132" width="9.140625" style="9"/>
    <col min="16133" max="16133" width="5.85546875" style="9" customWidth="1"/>
    <col min="16134" max="16134" width="9.85546875" style="9" customWidth="1"/>
    <col min="16135" max="16135" width="1.85546875" style="9" customWidth="1"/>
    <col min="16136" max="16136" width="7.7109375" style="9" customWidth="1"/>
    <col min="16137" max="16137" width="9.140625" style="9"/>
    <col min="16138" max="16138" width="2.5703125" style="9" customWidth="1"/>
    <col min="16139" max="16139" width="7.42578125" style="9" customWidth="1"/>
    <col min="16140" max="16140" width="12.85546875" style="9" customWidth="1"/>
    <col min="16141" max="16141" width="7.42578125" style="9" customWidth="1"/>
    <col min="16142" max="16142" width="9.5703125" style="9" customWidth="1"/>
    <col min="16143" max="16143" width="13.42578125" style="9" customWidth="1"/>
    <col min="16144" max="16384" width="9.140625" style="9"/>
  </cols>
  <sheetData>
    <row r="4" spans="2:21" x14ac:dyDescent="0.25">
      <c r="K4" s="10"/>
      <c r="L4" s="10"/>
      <c r="M4" s="10"/>
      <c r="N4" s="11" t="s">
        <v>88</v>
      </c>
      <c r="O4" s="11"/>
    </row>
    <row r="5" spans="2:21" ht="9" customHeight="1" x14ac:dyDescent="0.25"/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2:21" ht="15.75" x14ac:dyDescent="0.25">
      <c r="B8" s="37">
        <v>9.02</v>
      </c>
      <c r="C8" s="38" t="s">
        <v>90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9"/>
      <c r="O8" s="39"/>
    </row>
    <row r="9" spans="2:21" ht="15.75" x14ac:dyDescent="0.25">
      <c r="B9" s="1"/>
      <c r="C9" s="40" t="s">
        <v>8</v>
      </c>
      <c r="D9" s="41"/>
      <c r="E9" s="41"/>
      <c r="F9" s="41"/>
      <c r="G9" s="42"/>
      <c r="H9" s="43"/>
      <c r="I9" s="43"/>
      <c r="J9" s="43"/>
      <c r="K9" s="43"/>
      <c r="L9" s="41"/>
      <c r="M9" s="41"/>
      <c r="N9" s="39"/>
      <c r="O9" s="39"/>
    </row>
    <row r="10" spans="2:21" ht="8.25" customHeight="1" x14ac:dyDescent="0.25">
      <c r="B10" s="1"/>
      <c r="C10" s="23" t="s">
        <v>9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39"/>
      <c r="O10" s="39"/>
    </row>
    <row r="11" spans="2:21" ht="14.25" customHeight="1" x14ac:dyDescent="0.25">
      <c r="B11" s="1"/>
      <c r="C11" s="44" t="s">
        <v>10</v>
      </c>
      <c r="D11" s="39"/>
      <c r="E11" s="44" t="s">
        <v>11</v>
      </c>
      <c r="F11" s="44"/>
      <c r="G11" s="39"/>
      <c r="H11" s="45" t="s">
        <v>2</v>
      </c>
      <c r="I11" s="39"/>
      <c r="J11" s="39"/>
      <c r="K11" s="39" t="s">
        <v>12</v>
      </c>
      <c r="L11" s="39"/>
      <c r="M11" s="39"/>
      <c r="N11" s="39"/>
      <c r="O11" s="39"/>
      <c r="U11" s="46"/>
    </row>
    <row r="12" spans="2:21" x14ac:dyDescent="0.25">
      <c r="B12" s="1"/>
      <c r="C12" s="23"/>
      <c r="D12" s="23"/>
      <c r="E12" s="47" t="s">
        <v>13</v>
      </c>
      <c r="F12" s="47"/>
      <c r="G12" s="23"/>
      <c r="H12" s="23"/>
      <c r="I12" s="23"/>
      <c r="J12" s="23"/>
      <c r="K12" s="47" t="s">
        <v>14</v>
      </c>
      <c r="L12" s="48" t="s">
        <v>15</v>
      </c>
      <c r="M12" s="23"/>
      <c r="N12" s="39"/>
      <c r="O12" s="39"/>
    </row>
    <row r="13" spans="2:21" x14ac:dyDescent="0.25">
      <c r="B13" s="1"/>
      <c r="C13" s="1" t="s">
        <v>9</v>
      </c>
      <c r="D13" s="1"/>
      <c r="E13" s="39"/>
      <c r="F13" s="39"/>
      <c r="G13" s="1"/>
      <c r="H13" s="1"/>
      <c r="I13" s="1"/>
      <c r="J13" s="1"/>
      <c r="K13" s="1"/>
      <c r="L13" s="1"/>
      <c r="M13" s="1"/>
      <c r="N13" s="1"/>
      <c r="O13" s="1"/>
    </row>
    <row r="14" spans="2:21" ht="12.75" customHeight="1" x14ac:dyDescent="0.25">
      <c r="B14" s="1"/>
      <c r="C14" s="1">
        <v>2005</v>
      </c>
      <c r="D14" s="1"/>
      <c r="E14" s="1" t="s">
        <v>20</v>
      </c>
      <c r="F14" s="1"/>
      <c r="G14" s="1"/>
      <c r="H14" s="24">
        <v>92.7</v>
      </c>
      <c r="I14" s="24"/>
      <c r="J14" s="24"/>
      <c r="K14" s="49">
        <v>0</v>
      </c>
      <c r="L14" s="50"/>
      <c r="M14" s="49">
        <v>11.41826923076923</v>
      </c>
      <c r="N14" s="1"/>
      <c r="O14" s="1"/>
    </row>
    <row r="15" spans="2:21" ht="12.75" customHeight="1" x14ac:dyDescent="0.25">
      <c r="B15" s="1"/>
      <c r="C15" s="1"/>
      <c r="D15" s="1"/>
      <c r="E15" s="1" t="s">
        <v>17</v>
      </c>
      <c r="F15" s="1"/>
      <c r="G15" s="1"/>
      <c r="H15" s="24">
        <v>92.5</v>
      </c>
      <c r="I15" s="24"/>
      <c r="J15" s="24"/>
      <c r="K15" s="53">
        <v>-0.21574973031284195</v>
      </c>
      <c r="L15" s="50"/>
      <c r="M15" s="49">
        <v>9.8574821852731596</v>
      </c>
      <c r="N15" s="1"/>
      <c r="O15" s="1"/>
    </row>
    <row r="16" spans="2:21" ht="12.75" customHeight="1" x14ac:dyDescent="0.25">
      <c r="B16" s="1"/>
      <c r="C16" s="1"/>
      <c r="D16" s="1"/>
      <c r="E16" s="1" t="s">
        <v>18</v>
      </c>
      <c r="F16" s="1"/>
      <c r="G16" s="1"/>
      <c r="H16" s="24">
        <v>93.1</v>
      </c>
      <c r="I16" s="24"/>
      <c r="J16" s="24"/>
      <c r="K16" s="49">
        <v>0.64864864864864202</v>
      </c>
      <c r="L16" s="50"/>
      <c r="M16" s="49">
        <v>8.6347724620770006</v>
      </c>
      <c r="N16" s="1"/>
      <c r="O16" s="1"/>
    </row>
    <row r="17" spans="2:16" ht="12.75" customHeight="1" x14ac:dyDescent="0.25">
      <c r="B17" s="1"/>
      <c r="C17" s="1"/>
      <c r="D17" s="1"/>
      <c r="E17" s="1" t="s">
        <v>19</v>
      </c>
      <c r="F17" s="1"/>
      <c r="G17" s="1"/>
      <c r="H17" s="24">
        <v>92.7</v>
      </c>
      <c r="I17" s="24"/>
      <c r="J17" s="24"/>
      <c r="K17" s="53">
        <v>-0.42964554242749253</v>
      </c>
      <c r="L17" s="50"/>
      <c r="M17" s="49">
        <v>0</v>
      </c>
      <c r="N17" s="1"/>
      <c r="O17" s="1"/>
    </row>
    <row r="18" spans="2:16" ht="12.75" customHeight="1" x14ac:dyDescent="0.25">
      <c r="B18" s="1"/>
      <c r="C18" s="1"/>
      <c r="D18" s="1"/>
      <c r="E18" s="1"/>
      <c r="F18" s="1"/>
      <c r="G18" s="1"/>
      <c r="H18" s="24"/>
      <c r="I18" s="24"/>
      <c r="J18" s="24"/>
      <c r="K18" s="49"/>
      <c r="L18" s="50"/>
      <c r="M18" s="49"/>
      <c r="N18" s="1"/>
      <c r="O18" s="1"/>
    </row>
    <row r="19" spans="2:16" ht="12.75" customHeight="1" x14ac:dyDescent="0.25">
      <c r="B19" s="1"/>
      <c r="C19" s="1">
        <v>2006</v>
      </c>
      <c r="D19" s="1"/>
      <c r="E19" s="1" t="s">
        <v>20</v>
      </c>
      <c r="F19" s="1"/>
      <c r="G19" s="1"/>
      <c r="H19" s="24">
        <v>91.9</v>
      </c>
      <c r="I19" s="24"/>
      <c r="J19" s="24"/>
      <c r="K19" s="53">
        <v>-0.86299892125134559</v>
      </c>
      <c r="L19" s="50"/>
      <c r="M19" s="53">
        <v>-0.86299892125134559</v>
      </c>
      <c r="N19" s="1"/>
      <c r="O19" s="1"/>
    </row>
    <row r="20" spans="2:16" ht="12.75" customHeight="1" x14ac:dyDescent="0.25">
      <c r="B20" s="1"/>
      <c r="C20" s="1"/>
      <c r="D20" s="1"/>
      <c r="E20" s="1" t="s">
        <v>17</v>
      </c>
      <c r="F20" s="1"/>
      <c r="G20" s="1"/>
      <c r="H20" s="24">
        <v>93.3</v>
      </c>
      <c r="I20" s="24"/>
      <c r="J20" s="24"/>
      <c r="K20" s="49">
        <v>1.5233949945592906</v>
      </c>
      <c r="L20" s="50"/>
      <c r="M20" s="49">
        <v>0.86486486486485603</v>
      </c>
      <c r="N20" s="1"/>
      <c r="O20" s="1"/>
    </row>
    <row r="21" spans="2:16" ht="12.75" customHeight="1" x14ac:dyDescent="0.25">
      <c r="B21" s="1"/>
      <c r="C21" s="1"/>
      <c r="D21" s="1"/>
      <c r="E21" s="1" t="s">
        <v>18</v>
      </c>
      <c r="F21" s="1"/>
      <c r="G21" s="1"/>
      <c r="H21" s="24">
        <v>94.4</v>
      </c>
      <c r="I21" s="24"/>
      <c r="J21" s="24"/>
      <c r="K21" s="49">
        <v>1.1789924973204746</v>
      </c>
      <c r="L21" s="50"/>
      <c r="M21" s="49">
        <v>1.3963480128893702</v>
      </c>
      <c r="N21" s="1"/>
      <c r="O21" s="1"/>
    </row>
    <row r="22" spans="2:16" ht="12.75" customHeight="1" x14ac:dyDescent="0.25">
      <c r="B22" s="1"/>
      <c r="C22" s="1"/>
      <c r="D22" s="1"/>
      <c r="E22" s="1" t="s">
        <v>19</v>
      </c>
      <c r="F22" s="1"/>
      <c r="G22" s="1"/>
      <c r="H22" s="24">
        <v>94.2</v>
      </c>
      <c r="I22" s="24"/>
      <c r="J22" s="24"/>
      <c r="K22" s="53">
        <v>-0.21186440677966045</v>
      </c>
      <c r="L22" s="50"/>
      <c r="M22" s="49">
        <v>1.6181229773462702</v>
      </c>
      <c r="N22" s="1"/>
      <c r="O22" s="1"/>
    </row>
    <row r="23" spans="2:16" ht="12.75" customHeight="1" x14ac:dyDescent="0.25">
      <c r="B23" s="1"/>
      <c r="C23" s="1"/>
      <c r="D23" s="1"/>
      <c r="E23" s="1"/>
      <c r="F23" s="1"/>
      <c r="G23" s="1"/>
      <c r="H23" s="24"/>
      <c r="I23" s="24"/>
      <c r="J23" s="24"/>
      <c r="K23" s="49"/>
      <c r="L23" s="50"/>
      <c r="M23" s="49"/>
      <c r="N23" s="1"/>
      <c r="O23" s="1"/>
    </row>
    <row r="24" spans="2:16" ht="12.75" customHeight="1" x14ac:dyDescent="0.25">
      <c r="B24" s="1"/>
      <c r="C24" s="1">
        <v>2007</v>
      </c>
      <c r="D24" s="1"/>
      <c r="E24" s="1" t="s">
        <v>20</v>
      </c>
      <c r="F24" s="1"/>
      <c r="G24" s="1"/>
      <c r="H24" s="24">
        <v>95.9</v>
      </c>
      <c r="I24" s="24"/>
      <c r="J24" s="24"/>
      <c r="K24" s="49">
        <v>1.8046709129511784</v>
      </c>
      <c r="L24" s="50"/>
      <c r="M24" s="49">
        <v>4.3525571273123065</v>
      </c>
      <c r="N24" s="1"/>
      <c r="O24" s="1"/>
    </row>
    <row r="25" spans="2:16" ht="12.75" customHeight="1" x14ac:dyDescent="0.25">
      <c r="B25" s="1"/>
      <c r="C25" s="1"/>
      <c r="D25" s="1"/>
      <c r="E25" s="1" t="s">
        <v>17</v>
      </c>
      <c r="F25" s="1"/>
      <c r="G25" s="1"/>
      <c r="H25" s="24">
        <v>96.3</v>
      </c>
      <c r="I25" s="24"/>
      <c r="J25" s="24"/>
      <c r="K25" s="49">
        <v>0.41710114702815382</v>
      </c>
      <c r="L25" s="50"/>
      <c r="M25" s="49">
        <v>3.2154340836012762</v>
      </c>
      <c r="N25" s="1"/>
      <c r="O25" s="1"/>
    </row>
    <row r="26" spans="2:16" ht="12.75" customHeight="1" x14ac:dyDescent="0.25">
      <c r="B26" s="1"/>
      <c r="C26" s="1"/>
      <c r="D26" s="1"/>
      <c r="E26" s="1" t="s">
        <v>18</v>
      </c>
      <c r="F26" s="1"/>
      <c r="G26" s="1"/>
      <c r="H26" s="24">
        <v>96.7</v>
      </c>
      <c r="I26" s="24"/>
      <c r="J26" s="24"/>
      <c r="K26" s="49">
        <v>0.41536863966771254</v>
      </c>
      <c r="L26" s="50"/>
      <c r="M26" s="49">
        <v>2.4364406779660897</v>
      </c>
      <c r="N26" s="1"/>
      <c r="O26" s="1"/>
    </row>
    <row r="27" spans="2:16" ht="12.75" customHeight="1" x14ac:dyDescent="0.25">
      <c r="B27" s="1"/>
      <c r="C27" s="1"/>
      <c r="D27" s="1"/>
      <c r="E27" s="1" t="s">
        <v>19</v>
      </c>
      <c r="F27" s="1"/>
      <c r="G27" s="1"/>
      <c r="H27" s="24">
        <v>95.8</v>
      </c>
      <c r="I27" s="24"/>
      <c r="J27" s="24"/>
      <c r="K27" s="53">
        <v>-0.93071354705274167</v>
      </c>
      <c r="L27" s="50"/>
      <c r="M27" s="49">
        <v>1.6985138004246281</v>
      </c>
      <c r="N27" s="1"/>
      <c r="O27" s="1"/>
      <c r="P27" s="6"/>
    </row>
    <row r="28" spans="2:16" ht="12.75" customHeight="1" x14ac:dyDescent="0.25">
      <c r="B28" s="1"/>
      <c r="C28" s="1"/>
      <c r="D28" s="1"/>
      <c r="E28" s="1"/>
      <c r="F28" s="1"/>
      <c r="G28" s="1"/>
      <c r="H28" s="24"/>
      <c r="I28" s="24"/>
      <c r="J28" s="24"/>
      <c r="K28" s="49"/>
      <c r="L28" s="50"/>
      <c r="M28" s="49"/>
      <c r="N28" s="1"/>
      <c r="O28" s="1"/>
    </row>
    <row r="29" spans="2:16" ht="12.75" customHeight="1" x14ac:dyDescent="0.25">
      <c r="B29" s="1"/>
      <c r="C29" s="1">
        <v>2008</v>
      </c>
      <c r="D29" s="1"/>
      <c r="E29" s="1" t="s">
        <v>20</v>
      </c>
      <c r="F29" s="1"/>
      <c r="G29" s="1"/>
      <c r="H29" s="24">
        <v>99.2</v>
      </c>
      <c r="I29" s="24"/>
      <c r="J29" s="24"/>
      <c r="K29" s="49">
        <v>3.5490605427975108</v>
      </c>
      <c r="L29" s="50"/>
      <c r="M29" s="49">
        <v>3.4410844629822801</v>
      </c>
      <c r="N29" s="1"/>
      <c r="O29" s="1"/>
    </row>
    <row r="30" spans="2:16" ht="12.75" customHeight="1" x14ac:dyDescent="0.25">
      <c r="B30" s="1"/>
      <c r="C30" s="1"/>
      <c r="D30" s="1"/>
      <c r="E30" s="1" t="s">
        <v>17</v>
      </c>
      <c r="F30" s="1"/>
      <c r="G30" s="1"/>
      <c r="H30" s="24">
        <v>100</v>
      </c>
      <c r="I30" s="24"/>
      <c r="J30" s="24"/>
      <c r="K30" s="49">
        <v>0.80645161290322509</v>
      </c>
      <c r="L30" s="50"/>
      <c r="M30" s="49">
        <v>3.8421599169262688</v>
      </c>
      <c r="N30" s="1"/>
      <c r="O30" s="1"/>
    </row>
    <row r="31" spans="2:16" ht="12.75" customHeight="1" x14ac:dyDescent="0.25">
      <c r="B31" s="1"/>
      <c r="C31" s="1"/>
      <c r="D31" s="1"/>
      <c r="E31" s="1" t="s">
        <v>18</v>
      </c>
      <c r="F31" s="1"/>
      <c r="G31" s="1"/>
      <c r="H31" s="24">
        <v>101.8493</v>
      </c>
      <c r="I31" s="24"/>
      <c r="J31" s="24"/>
      <c r="K31" s="49">
        <v>1.8493000000000093</v>
      </c>
      <c r="L31" s="50"/>
      <c r="M31" s="49">
        <v>5.3250258531540862</v>
      </c>
      <c r="N31" s="1"/>
      <c r="O31" s="1"/>
    </row>
    <row r="32" spans="2:16" ht="12.75" customHeight="1" x14ac:dyDescent="0.25">
      <c r="B32" s="1"/>
      <c r="C32" s="1"/>
      <c r="D32" s="1"/>
      <c r="E32" s="1" t="s">
        <v>19</v>
      </c>
      <c r="F32" s="1"/>
      <c r="G32" s="1"/>
      <c r="H32" s="24">
        <v>99.538899999999998</v>
      </c>
      <c r="I32" s="24"/>
      <c r="J32" s="24"/>
      <c r="K32" s="53">
        <v>-2.2684495622454004</v>
      </c>
      <c r="L32" s="50"/>
      <c r="M32" s="49">
        <v>3.9028183716075082</v>
      </c>
      <c r="N32" s="1"/>
      <c r="O32" s="1"/>
      <c r="P32" s="6"/>
    </row>
    <row r="33" spans="2:16" ht="12.75" customHeight="1" x14ac:dyDescent="0.25">
      <c r="B33" s="1"/>
      <c r="C33" s="1"/>
      <c r="D33" s="1"/>
      <c r="E33" s="1"/>
      <c r="F33" s="1"/>
      <c r="G33" s="1"/>
      <c r="H33" s="24"/>
      <c r="I33" s="24"/>
      <c r="J33" s="24"/>
      <c r="K33" s="49"/>
      <c r="L33" s="50"/>
      <c r="M33" s="49"/>
      <c r="N33" s="1"/>
      <c r="O33" s="1"/>
      <c r="P33" s="6"/>
    </row>
    <row r="34" spans="2:16" ht="12.75" customHeight="1" x14ac:dyDescent="0.25">
      <c r="B34" s="1"/>
      <c r="C34" s="1">
        <v>2009</v>
      </c>
      <c r="D34" s="1"/>
      <c r="E34" s="1" t="s">
        <v>20</v>
      </c>
      <c r="F34" s="29"/>
      <c r="G34" s="1"/>
      <c r="H34" s="24">
        <v>98.773300000000006</v>
      </c>
      <c r="I34" s="24"/>
      <c r="J34" s="24"/>
      <c r="K34" s="53">
        <f>H34/H32*100-100</f>
        <v>-0.76914653467136418</v>
      </c>
      <c r="L34" s="50"/>
      <c r="M34" s="53">
        <f>H34/H29*100-100</f>
        <v>-0.43014112903225055</v>
      </c>
      <c r="N34" s="1"/>
      <c r="O34" s="1"/>
      <c r="P34" s="6"/>
    </row>
    <row r="35" spans="2:16" ht="12.75" customHeight="1" x14ac:dyDescent="0.25">
      <c r="B35" s="1"/>
      <c r="C35" s="1"/>
      <c r="D35" s="1"/>
      <c r="E35" s="1" t="s">
        <v>17</v>
      </c>
      <c r="F35" s="29"/>
      <c r="G35" s="1"/>
      <c r="H35" s="24">
        <v>98.830299999999994</v>
      </c>
      <c r="I35" s="24"/>
      <c r="J35" s="24"/>
      <c r="K35" s="53">
        <f>H35/H34*100-100</f>
        <v>5.770790284418581E-2</v>
      </c>
      <c r="L35" s="50"/>
      <c r="M35" s="53">
        <f>H35/H30*100-100</f>
        <v>-1.169700000000006</v>
      </c>
      <c r="N35" s="1"/>
      <c r="O35" s="1"/>
      <c r="P35" s="6"/>
    </row>
    <row r="36" spans="2:16" ht="12.75" customHeight="1" x14ac:dyDescent="0.25">
      <c r="B36" s="1"/>
      <c r="C36" s="1"/>
      <c r="D36" s="1"/>
      <c r="E36" s="1" t="s">
        <v>18</v>
      </c>
      <c r="F36" s="29"/>
      <c r="G36" s="1"/>
      <c r="H36" s="24">
        <v>98.678100000000001</v>
      </c>
      <c r="I36" s="24"/>
      <c r="J36" s="24"/>
      <c r="K36" s="53">
        <f>H36/H35*100-100</f>
        <v>-0.1540013538358096</v>
      </c>
      <c r="L36" s="50"/>
      <c r="M36" s="53">
        <f>H36/H31*100-100</f>
        <v>-3.1136198285113323</v>
      </c>
      <c r="N36" s="1"/>
      <c r="O36" s="1"/>
      <c r="P36" s="6"/>
    </row>
    <row r="37" spans="2:16" ht="12.75" customHeight="1" x14ac:dyDescent="0.25">
      <c r="B37" s="1"/>
      <c r="C37" s="1"/>
      <c r="D37" s="1"/>
      <c r="E37" s="1" t="s">
        <v>19</v>
      </c>
      <c r="F37" s="29"/>
      <c r="G37" s="1"/>
      <c r="H37" s="24">
        <v>98.227099999999993</v>
      </c>
      <c r="I37" s="24"/>
      <c r="J37" s="24"/>
      <c r="K37" s="53">
        <f>H37/H36*100-100</f>
        <v>-0.45704163335128101</v>
      </c>
      <c r="L37" s="50"/>
      <c r="M37" s="53">
        <f>H37/H32*100-100</f>
        <v>-1.3178767296001865</v>
      </c>
      <c r="N37" s="1"/>
      <c r="O37" s="1"/>
      <c r="P37" s="6"/>
    </row>
    <row r="38" spans="2:16" ht="12.75" customHeight="1" x14ac:dyDescent="0.25">
      <c r="B38" s="1"/>
      <c r="C38" s="1"/>
      <c r="D38" s="1"/>
      <c r="E38" s="1"/>
      <c r="F38" s="1"/>
      <c r="G38" s="1"/>
      <c r="H38" s="24" t="s">
        <v>16</v>
      </c>
      <c r="I38" s="24"/>
      <c r="J38" s="24"/>
      <c r="K38" s="49"/>
      <c r="L38" s="50"/>
      <c r="M38" s="49"/>
      <c r="N38" s="1"/>
      <c r="O38" s="1"/>
      <c r="P38" s="6"/>
    </row>
    <row r="39" spans="2:16" ht="12" customHeight="1" x14ac:dyDescent="0.25">
      <c r="B39" s="1"/>
      <c r="C39" s="2">
        <v>2010</v>
      </c>
      <c r="D39" s="2"/>
      <c r="E39" s="1" t="s">
        <v>20</v>
      </c>
      <c r="F39" s="1"/>
      <c r="G39" s="2"/>
      <c r="H39" s="54">
        <v>99.127899999999997</v>
      </c>
      <c r="I39" s="2"/>
      <c r="J39" s="2"/>
      <c r="K39" s="53">
        <f>H39/H37*100-100</f>
        <v>0.9170585306906105</v>
      </c>
      <c r="L39" s="2"/>
      <c r="M39" s="53">
        <f>H39/H34*100-100</f>
        <v>0.35900390085173228</v>
      </c>
      <c r="N39" s="1"/>
      <c r="O39" s="1"/>
    </row>
    <row r="40" spans="2:16" ht="12" customHeight="1" x14ac:dyDescent="0.25">
      <c r="B40" s="1"/>
      <c r="C40" s="1"/>
      <c r="D40" s="2"/>
      <c r="E40" s="1" t="s">
        <v>17</v>
      </c>
      <c r="F40" s="1"/>
      <c r="G40" s="2"/>
      <c r="H40" s="54">
        <v>99.538600000000002</v>
      </c>
      <c r="I40" s="2"/>
      <c r="J40" s="2"/>
      <c r="K40" s="53">
        <f>H40/H39*100-100</f>
        <v>0.41431322564082507</v>
      </c>
      <c r="L40" s="2"/>
      <c r="M40" s="53">
        <f>H40/H35*100-100</f>
        <v>0.7166830415368679</v>
      </c>
      <c r="N40" s="1"/>
      <c r="O40" s="1"/>
    </row>
    <row r="41" spans="2:16" ht="12.75" customHeight="1" x14ac:dyDescent="0.25">
      <c r="B41" s="1"/>
      <c r="C41" s="1"/>
      <c r="D41" s="1"/>
      <c r="E41" s="1" t="s">
        <v>18</v>
      </c>
      <c r="F41" s="1"/>
      <c r="G41" s="1"/>
      <c r="H41" s="24">
        <v>98.413399999999996</v>
      </c>
      <c r="I41" s="24"/>
      <c r="J41" s="24"/>
      <c r="K41" s="53">
        <f>H41/H40*100-100</f>
        <v>-1.1304157382161435</v>
      </c>
      <c r="L41" s="50"/>
      <c r="M41" s="53">
        <f>H41/H36*100-100</f>
        <v>-0.2682459431221389</v>
      </c>
      <c r="N41" s="1"/>
      <c r="O41" s="1"/>
      <c r="P41" s="6"/>
    </row>
    <row r="42" spans="2:16" ht="12.75" customHeight="1" x14ac:dyDescent="0.25">
      <c r="B42" s="1"/>
      <c r="C42" s="1"/>
      <c r="D42" s="1"/>
      <c r="E42" s="1" t="s">
        <v>19</v>
      </c>
      <c r="F42" s="1"/>
      <c r="G42" s="1"/>
      <c r="H42" s="24">
        <v>98.518299999999996</v>
      </c>
      <c r="I42" s="24"/>
      <c r="J42" s="24"/>
      <c r="K42" s="53">
        <f>H42/H41*100-100</f>
        <v>0.10659117559195863</v>
      </c>
      <c r="L42" s="50"/>
      <c r="M42" s="53">
        <f>H42/H37*100-100</f>
        <v>0.29645586604918606</v>
      </c>
      <c r="N42" s="1"/>
      <c r="O42" s="1"/>
      <c r="P42" s="6"/>
    </row>
    <row r="43" spans="2:16" ht="12.75" customHeight="1" x14ac:dyDescent="0.25">
      <c r="B43" s="1"/>
      <c r="C43" s="1"/>
      <c r="D43" s="1"/>
      <c r="E43" s="1"/>
      <c r="F43" s="1"/>
      <c r="G43" s="1"/>
      <c r="H43" s="24"/>
      <c r="I43" s="24"/>
      <c r="J43" s="24"/>
      <c r="K43" s="49"/>
      <c r="L43" s="50"/>
      <c r="M43" s="49"/>
      <c r="N43" s="1"/>
      <c r="O43" s="1"/>
      <c r="P43" s="6"/>
    </row>
    <row r="44" spans="2:16" ht="12.75" customHeight="1" x14ac:dyDescent="0.25">
      <c r="B44" s="1"/>
      <c r="C44" s="1">
        <v>2011</v>
      </c>
      <c r="D44" s="1"/>
      <c r="E44" s="1" t="s">
        <v>20</v>
      </c>
      <c r="F44" s="1"/>
      <c r="G44" s="1"/>
      <c r="H44" s="24">
        <v>99.216120000000004</v>
      </c>
      <c r="I44" s="24"/>
      <c r="J44" s="24"/>
      <c r="K44" s="49">
        <f>H44/H42*100-100</f>
        <v>0.70831510490944538</v>
      </c>
      <c r="L44" s="50"/>
      <c r="M44" s="49">
        <f>H44/H39*100-100</f>
        <v>8.8996135295914769E-2</v>
      </c>
      <c r="N44" s="1"/>
      <c r="O44" s="1"/>
      <c r="P44" s="6"/>
    </row>
    <row r="45" spans="2:16" ht="12.75" customHeight="1" x14ac:dyDescent="0.25">
      <c r="B45" s="1"/>
      <c r="C45" s="1"/>
      <c r="D45" s="1"/>
      <c r="E45" s="1" t="s">
        <v>17</v>
      </c>
      <c r="F45" s="1"/>
      <c r="G45" s="1"/>
      <c r="H45" s="24">
        <v>100.5133</v>
      </c>
      <c r="I45" s="24"/>
      <c r="J45" s="24"/>
      <c r="K45" s="49">
        <f>H45/H44*100-100</f>
        <v>1.3074286718730832</v>
      </c>
      <c r="L45" s="50"/>
      <c r="M45" s="49">
        <f t="shared" ref="M45:M51" si="0">H45/H40*100-100</f>
        <v>0.97921811237047507</v>
      </c>
      <c r="N45" s="1"/>
      <c r="O45" s="1"/>
      <c r="P45" s="6"/>
    </row>
    <row r="46" spans="2:16" ht="12.75" customHeight="1" x14ac:dyDescent="0.25">
      <c r="B46" s="1"/>
      <c r="C46" s="1"/>
      <c r="D46" s="1"/>
      <c r="E46" s="1" t="s">
        <v>18</v>
      </c>
      <c r="F46" s="1"/>
      <c r="G46" s="1"/>
      <c r="H46" s="24">
        <v>100.8</v>
      </c>
      <c r="I46" s="24"/>
      <c r="J46" s="24"/>
      <c r="K46" s="49">
        <f t="shared" ref="K46:K47" si="1">H46/H45*100-100</f>
        <v>0.28523588420637225</v>
      </c>
      <c r="L46" s="50"/>
      <c r="M46" s="49">
        <f t="shared" si="0"/>
        <v>2.4250762599402123</v>
      </c>
      <c r="N46" s="1"/>
      <c r="O46" s="1"/>
      <c r="P46" s="6"/>
    </row>
    <row r="47" spans="2:16" ht="12.75" customHeight="1" x14ac:dyDescent="0.25">
      <c r="B47" s="1"/>
      <c r="C47" s="1"/>
      <c r="D47" s="1"/>
      <c r="E47" s="1" t="s">
        <v>19</v>
      </c>
      <c r="F47" s="1"/>
      <c r="G47" s="1"/>
      <c r="H47" s="24">
        <v>100.4</v>
      </c>
      <c r="I47" s="24"/>
      <c r="J47" s="24"/>
      <c r="K47" s="53">
        <f t="shared" si="1"/>
        <v>-0.39682539682537765</v>
      </c>
      <c r="L47" s="50"/>
      <c r="M47" s="49">
        <f t="shared" si="0"/>
        <v>1.9100004770687349</v>
      </c>
      <c r="N47" s="1"/>
      <c r="O47" s="1"/>
      <c r="P47" s="6"/>
    </row>
    <row r="48" spans="2:16" ht="12.75" customHeight="1" x14ac:dyDescent="0.25">
      <c r="B48" s="1"/>
      <c r="C48" s="1"/>
      <c r="D48" s="1"/>
      <c r="E48" s="1"/>
      <c r="F48" s="1"/>
      <c r="G48" s="1"/>
      <c r="H48" s="24"/>
      <c r="I48" s="24"/>
      <c r="J48" s="24"/>
      <c r="K48" s="49"/>
      <c r="L48" s="50"/>
      <c r="M48" s="49"/>
      <c r="N48" s="1"/>
      <c r="O48" s="1"/>
      <c r="P48" s="6"/>
    </row>
    <row r="49" spans="2:16" ht="12.75" customHeight="1" x14ac:dyDescent="0.25">
      <c r="B49" s="1"/>
      <c r="C49" s="1">
        <v>2012</v>
      </c>
      <c r="D49" s="1"/>
      <c r="E49" s="1" t="s">
        <v>20</v>
      </c>
      <c r="F49" s="1"/>
      <c r="G49" s="1"/>
      <c r="H49" s="24">
        <v>100.9</v>
      </c>
      <c r="I49" s="24"/>
      <c r="J49" s="24"/>
      <c r="K49" s="49">
        <f>H49/H47*100-100</f>
        <v>0.49800796812749581</v>
      </c>
      <c r="L49" s="50"/>
      <c r="M49" s="49">
        <f t="shared" si="0"/>
        <v>1.6971838850380294</v>
      </c>
      <c r="N49" s="1"/>
      <c r="O49" s="1"/>
      <c r="P49" s="6"/>
    </row>
    <row r="50" spans="2:16" ht="12.75" customHeight="1" x14ac:dyDescent="0.25">
      <c r="B50" s="1"/>
      <c r="C50" s="1"/>
      <c r="D50" s="1"/>
      <c r="E50" s="1" t="s">
        <v>17</v>
      </c>
      <c r="F50" s="1"/>
      <c r="G50" s="1"/>
      <c r="H50" s="24">
        <v>101.4</v>
      </c>
      <c r="I50" s="24"/>
      <c r="J50" s="24"/>
      <c r="K50" s="49">
        <f>H50/H49*100-100</f>
        <v>0.49554013875123815</v>
      </c>
      <c r="L50" s="50"/>
      <c r="M50" s="49">
        <f t="shared" si="0"/>
        <v>0.88217181208855777</v>
      </c>
      <c r="N50" s="1"/>
      <c r="O50" s="1"/>
      <c r="P50" s="6"/>
    </row>
    <row r="51" spans="2:16" ht="12.75" customHeight="1" x14ac:dyDescent="0.25">
      <c r="B51" s="1"/>
      <c r="C51" s="1"/>
      <c r="D51" s="1"/>
      <c r="E51" s="1" t="s">
        <v>18</v>
      </c>
      <c r="F51" s="1"/>
      <c r="G51" s="1"/>
      <c r="H51" s="24">
        <v>100.8</v>
      </c>
      <c r="I51" s="24"/>
      <c r="J51" s="24"/>
      <c r="K51" s="53">
        <f t="shared" ref="K51" si="2">H51/H50*100-100</f>
        <v>-0.59171597633135775</v>
      </c>
      <c r="L51" s="50"/>
      <c r="M51" s="49">
        <f t="shared" si="0"/>
        <v>0</v>
      </c>
      <c r="N51" s="1"/>
      <c r="O51" s="1"/>
      <c r="P51" s="6"/>
    </row>
    <row r="52" spans="2:16" ht="12.75" customHeight="1" x14ac:dyDescent="0.25">
      <c r="B52" s="1"/>
      <c r="C52" s="1"/>
      <c r="D52" s="1"/>
      <c r="E52" s="1" t="s">
        <v>19</v>
      </c>
      <c r="F52" s="1"/>
      <c r="G52" s="1"/>
      <c r="H52" s="24">
        <v>102.5</v>
      </c>
      <c r="I52" s="24"/>
      <c r="J52" s="24"/>
      <c r="K52" s="49">
        <f>H52/H51*100-100</f>
        <v>1.6865079365079367</v>
      </c>
      <c r="L52" s="50"/>
      <c r="M52" s="49">
        <f>H52/H47*100-100</f>
        <v>2.0916334661354625</v>
      </c>
      <c r="N52" s="1"/>
      <c r="O52" s="1"/>
      <c r="P52" s="6"/>
    </row>
    <row r="53" spans="2:16" ht="12.75" customHeight="1" x14ac:dyDescent="0.25">
      <c r="B53" s="1"/>
      <c r="C53" s="1"/>
      <c r="D53" s="1"/>
      <c r="E53" s="1"/>
      <c r="F53" s="1"/>
      <c r="G53" s="1"/>
      <c r="H53" s="24"/>
      <c r="I53" s="24"/>
      <c r="J53" s="24"/>
      <c r="K53" s="49"/>
      <c r="L53" s="50"/>
      <c r="M53" s="49"/>
      <c r="N53" s="1"/>
      <c r="O53" s="1"/>
      <c r="P53" s="6"/>
    </row>
    <row r="54" spans="2:16" ht="12.75" customHeight="1" x14ac:dyDescent="0.25">
      <c r="B54" s="1"/>
      <c r="C54" s="1">
        <v>2013</v>
      </c>
      <c r="D54" s="1"/>
      <c r="E54" s="1" t="s">
        <v>20</v>
      </c>
      <c r="F54" s="1"/>
      <c r="G54" s="1"/>
      <c r="H54" s="24">
        <v>102.3394</v>
      </c>
      <c r="I54" s="24"/>
      <c r="J54" s="24"/>
      <c r="K54" s="49">
        <f>H54/H52*100-100</f>
        <v>-0.15668292682926221</v>
      </c>
      <c r="L54" s="50"/>
      <c r="M54" s="49">
        <f t="shared" ref="M54:M56" si="3">H54/H49*100-100</f>
        <v>1.4265609514370539</v>
      </c>
      <c r="N54" s="1"/>
      <c r="O54" s="1"/>
      <c r="P54" s="6"/>
    </row>
    <row r="55" spans="2:16" ht="12.75" customHeight="1" x14ac:dyDescent="0.25">
      <c r="B55" s="1"/>
      <c r="C55" s="1"/>
      <c r="D55" s="1"/>
      <c r="E55" s="1" t="s">
        <v>17</v>
      </c>
      <c r="F55" s="1"/>
      <c r="G55" s="1"/>
      <c r="H55" s="24">
        <v>104.16160000000001</v>
      </c>
      <c r="I55" s="24"/>
      <c r="J55" s="24"/>
      <c r="K55" s="49">
        <f>H55/H54*100-100</f>
        <v>1.7805459090047577</v>
      </c>
      <c r="L55" s="50"/>
      <c r="M55" s="49">
        <f t="shared" si="3"/>
        <v>2.7234714003944873</v>
      </c>
      <c r="N55" s="1"/>
      <c r="O55" s="1"/>
      <c r="P55" s="6"/>
    </row>
    <row r="56" spans="2:16" ht="12.75" customHeight="1" x14ac:dyDescent="0.25">
      <c r="B56" s="1"/>
      <c r="C56" s="1"/>
      <c r="D56" s="1"/>
      <c r="E56" s="1" t="s">
        <v>18</v>
      </c>
      <c r="F56" s="1"/>
      <c r="G56" s="1"/>
      <c r="H56" s="24">
        <v>103.6525</v>
      </c>
      <c r="I56" s="24"/>
      <c r="J56" s="24"/>
      <c r="K56" s="53">
        <f t="shared" ref="K56" si="4">H56/H55*100-100</f>
        <v>-0.48875977327537612</v>
      </c>
      <c r="L56" s="50"/>
      <c r="M56" s="49">
        <f t="shared" si="3"/>
        <v>2.8298611111111143</v>
      </c>
      <c r="N56" s="1"/>
      <c r="O56" s="1"/>
      <c r="P56" s="6"/>
    </row>
    <row r="57" spans="2:16" ht="12.75" customHeight="1" x14ac:dyDescent="0.25">
      <c r="B57" s="1"/>
      <c r="C57" s="1"/>
      <c r="E57" s="1" t="s">
        <v>19</v>
      </c>
      <c r="F57" s="1"/>
      <c r="G57" s="1"/>
      <c r="H57" s="24">
        <v>104.2175</v>
      </c>
      <c r="I57" s="24"/>
      <c r="J57" s="24"/>
      <c r="K57" s="49">
        <f>H57/H56*100-100</f>
        <v>0.5450905670389119</v>
      </c>
      <c r="L57" s="50"/>
      <c r="M57" s="49">
        <f>H57/H52*100-100</f>
        <v>1.6756097560975576</v>
      </c>
      <c r="N57" s="1"/>
      <c r="O57" s="1"/>
      <c r="P57" s="6"/>
    </row>
    <row r="58" spans="2:16" ht="12.75" customHeight="1" x14ac:dyDescent="0.25">
      <c r="B58" s="1"/>
      <c r="C58" s="1"/>
      <c r="D58" s="1"/>
      <c r="E58" s="1"/>
      <c r="F58" s="1"/>
      <c r="G58" s="1"/>
      <c r="H58" s="24"/>
      <c r="I58" s="24"/>
      <c r="J58" s="24"/>
      <c r="K58" s="49"/>
      <c r="L58" s="50"/>
      <c r="M58" s="49"/>
      <c r="N58" s="1"/>
      <c r="O58" s="1"/>
      <c r="P58" s="6"/>
    </row>
    <row r="59" spans="2:16" ht="12.75" customHeight="1" x14ac:dyDescent="0.25">
      <c r="B59" s="1"/>
      <c r="C59" s="1">
        <v>2014</v>
      </c>
      <c r="D59" s="1"/>
      <c r="E59" s="1" t="s">
        <v>20</v>
      </c>
      <c r="F59" s="1"/>
      <c r="G59" s="1"/>
      <c r="H59" s="24">
        <v>104.7287</v>
      </c>
      <c r="I59" s="24"/>
      <c r="J59" s="24"/>
      <c r="K59" s="49">
        <f>H59-H57</f>
        <v>0.51120000000000232</v>
      </c>
      <c r="L59" s="50"/>
      <c r="M59" s="49">
        <f>H59-H54</f>
        <v>2.3893000000000058</v>
      </c>
      <c r="N59" s="1"/>
      <c r="O59" s="1"/>
      <c r="P59" s="6"/>
    </row>
    <row r="60" spans="2:16" ht="12.75" customHeight="1" x14ac:dyDescent="0.25">
      <c r="B60" s="1"/>
      <c r="C60" s="1"/>
      <c r="D60" s="1"/>
      <c r="E60" s="1" t="s">
        <v>17</v>
      </c>
      <c r="F60" s="1"/>
      <c r="G60" s="1"/>
      <c r="H60" s="24">
        <v>104.938</v>
      </c>
      <c r="I60" s="24"/>
      <c r="J60" s="24"/>
      <c r="K60" s="49">
        <f>H60-H59</f>
        <v>0.20929999999999893</v>
      </c>
      <c r="L60" s="50"/>
      <c r="M60" s="49">
        <f t="shared" ref="M60:M62" si="5">H60-H55</f>
        <v>0.77639999999999532</v>
      </c>
      <c r="N60" s="1"/>
      <c r="O60" s="1"/>
      <c r="P60" s="6"/>
    </row>
    <row r="61" spans="2:16" ht="12.75" customHeight="1" x14ac:dyDescent="0.25">
      <c r="B61" s="1"/>
      <c r="C61" s="1"/>
      <c r="D61" s="1"/>
      <c r="E61" s="1" t="s">
        <v>18</v>
      </c>
      <c r="F61" s="1"/>
      <c r="G61" s="1"/>
      <c r="H61" s="24">
        <v>105.1613</v>
      </c>
      <c r="I61" s="24"/>
      <c r="J61" s="24"/>
      <c r="K61" s="49">
        <f t="shared" ref="K61:K62" si="6">H61-H60</f>
        <v>0.22329999999999472</v>
      </c>
      <c r="L61" s="50"/>
      <c r="M61" s="49">
        <f t="shared" si="5"/>
        <v>1.5087999999999937</v>
      </c>
      <c r="N61" s="1"/>
      <c r="O61" s="1"/>
      <c r="P61" s="6"/>
    </row>
    <row r="62" spans="2:16" ht="12.75" customHeight="1" x14ac:dyDescent="0.25">
      <c r="B62" s="1"/>
      <c r="C62" s="31"/>
      <c r="D62" s="31"/>
      <c r="E62" s="31" t="s">
        <v>19</v>
      </c>
      <c r="F62" s="31"/>
      <c r="G62" s="31"/>
      <c r="H62" s="55">
        <v>104.822</v>
      </c>
      <c r="I62" s="55"/>
      <c r="J62" s="55"/>
      <c r="K62" s="56">
        <f t="shared" si="6"/>
        <v>-0.33929999999999438</v>
      </c>
      <c r="L62" s="57"/>
      <c r="M62" s="56">
        <f t="shared" si="5"/>
        <v>0.60450000000000159</v>
      </c>
      <c r="N62" s="1"/>
      <c r="O62" s="1"/>
      <c r="P62" s="6"/>
    </row>
    <row r="63" spans="2:16" ht="9.75" customHeight="1" x14ac:dyDescent="0.25">
      <c r="B63" s="1"/>
      <c r="C63" s="1"/>
      <c r="D63" s="1"/>
      <c r="E63" s="1"/>
      <c r="F63" s="1"/>
      <c r="G63" s="1"/>
      <c r="H63" s="24"/>
      <c r="I63" s="24"/>
      <c r="J63" s="24"/>
      <c r="K63" s="53"/>
      <c r="L63" s="50"/>
      <c r="M63" s="49"/>
      <c r="N63" s="1"/>
      <c r="O63" s="1"/>
      <c r="P63" s="6"/>
    </row>
    <row r="64" spans="2:16" s="1" customFormat="1" ht="12.75" hidden="1" customHeight="1" x14ac:dyDescent="0.25">
      <c r="P64" s="24"/>
    </row>
    <row r="65" spans="2:16" ht="12.75" hidden="1" customHeight="1" x14ac:dyDescent="0.25">
      <c r="B65" s="1"/>
      <c r="D65" s="1"/>
      <c r="E65" s="1"/>
      <c r="F65" s="1"/>
      <c r="G65" s="1"/>
      <c r="H65" s="24"/>
      <c r="I65" s="24"/>
      <c r="J65" s="24"/>
      <c r="K65" s="49"/>
      <c r="L65" s="50"/>
      <c r="M65" s="49"/>
      <c r="N65" s="1"/>
      <c r="O65" s="1"/>
      <c r="P65" s="6"/>
    </row>
    <row r="66" spans="2:16" ht="12.75" hidden="1" customHeight="1" x14ac:dyDescent="0.25">
      <c r="B66" s="1"/>
      <c r="C66" s="1"/>
      <c r="D66" s="1"/>
      <c r="E66" s="1"/>
      <c r="F66" s="1"/>
      <c r="G66" s="1"/>
      <c r="H66" s="24"/>
      <c r="I66" s="24"/>
      <c r="J66" s="24"/>
      <c r="K66" s="49"/>
      <c r="L66" s="50"/>
      <c r="M66" s="49"/>
      <c r="N66" s="1"/>
      <c r="O66" s="1"/>
      <c r="P66" s="6"/>
    </row>
    <row r="67" spans="2:16" ht="12.75" customHeight="1" x14ac:dyDescent="0.25">
      <c r="B67" s="1"/>
      <c r="C67" s="58" t="s">
        <v>21</v>
      </c>
      <c r="D67" s="1"/>
      <c r="E67" s="1"/>
      <c r="F67" s="1"/>
      <c r="G67" s="1"/>
      <c r="H67" s="24"/>
      <c r="I67" s="24"/>
      <c r="J67" s="24"/>
      <c r="K67" s="49"/>
      <c r="L67" s="50"/>
      <c r="M67" s="49"/>
      <c r="N67" s="1"/>
      <c r="O67" s="1"/>
      <c r="P67" s="6"/>
    </row>
    <row r="68" spans="2:16" ht="12.75" customHeight="1" x14ac:dyDescent="0.25">
      <c r="B68" s="1"/>
      <c r="C68" s="1"/>
      <c r="D68" s="1"/>
      <c r="E68" s="1"/>
      <c r="F68" s="1"/>
      <c r="G68" s="1"/>
      <c r="H68" s="24"/>
      <c r="I68" s="24"/>
      <c r="J68" s="24"/>
      <c r="K68" s="49"/>
      <c r="L68" s="50"/>
      <c r="M68" s="49"/>
      <c r="N68" s="1"/>
      <c r="O68" s="1"/>
      <c r="P68" s="6"/>
    </row>
    <row r="69" spans="2:16" ht="12.75" customHeight="1" x14ac:dyDescent="0.25">
      <c r="B69" s="1"/>
      <c r="C69" s="1"/>
      <c r="D69" s="1"/>
      <c r="E69" s="1"/>
      <c r="F69" s="1"/>
      <c r="G69" s="1"/>
      <c r="H69" s="24"/>
      <c r="I69" s="24"/>
      <c r="J69" s="24"/>
      <c r="K69" s="49"/>
      <c r="L69" s="50"/>
      <c r="M69" s="49"/>
      <c r="N69" s="1"/>
      <c r="O69" s="1"/>
      <c r="P69" s="6"/>
    </row>
    <row r="70" spans="2:16" ht="12.75" customHeight="1" x14ac:dyDescent="0.25">
      <c r="B70" s="1"/>
      <c r="C70" s="1"/>
      <c r="D70" s="1"/>
      <c r="E70" s="1"/>
      <c r="F70" s="1"/>
      <c r="G70" s="1"/>
      <c r="H70" s="24"/>
      <c r="I70" s="24"/>
      <c r="J70" s="24"/>
      <c r="K70" s="49"/>
      <c r="L70" s="50"/>
      <c r="M70" s="49"/>
      <c r="N70" s="1"/>
      <c r="O70" s="1"/>
      <c r="P70" s="6"/>
    </row>
    <row r="71" spans="2:16" ht="12.75" customHeight="1" x14ac:dyDescent="0.25">
      <c r="B71" s="1"/>
      <c r="C71" s="1"/>
      <c r="D71" s="1"/>
      <c r="E71" s="1"/>
      <c r="F71" s="1"/>
      <c r="G71" s="1"/>
      <c r="H71" s="24"/>
      <c r="I71" s="24"/>
      <c r="J71" s="24"/>
      <c r="K71" s="49"/>
      <c r="L71" s="50"/>
      <c r="M71" s="49"/>
      <c r="N71" s="1"/>
      <c r="O71" s="1"/>
      <c r="P71" s="6"/>
    </row>
    <row r="72" spans="2:16" ht="11.25" customHeight="1" x14ac:dyDescent="0.25">
      <c r="B72" s="1"/>
      <c r="C72" s="1"/>
      <c r="D72" s="1"/>
      <c r="E72" s="1"/>
      <c r="F72" s="1"/>
      <c r="G72" s="1"/>
      <c r="H72" s="24"/>
      <c r="I72" s="24"/>
      <c r="J72" s="24"/>
      <c r="K72" s="49"/>
      <c r="L72" s="50"/>
      <c r="M72" s="49"/>
      <c r="N72" s="1"/>
      <c r="O72" s="1"/>
    </row>
    <row r="73" spans="2:16" ht="8.25" customHeight="1" x14ac:dyDescent="0.25">
      <c r="B73" s="1"/>
      <c r="C73" s="1"/>
      <c r="D73" s="1"/>
      <c r="E73" s="1"/>
      <c r="F73" s="1"/>
      <c r="G73" s="1"/>
      <c r="H73" s="24"/>
      <c r="I73" s="24"/>
      <c r="J73" s="24"/>
      <c r="K73" s="49"/>
      <c r="L73" s="50"/>
      <c r="M73" s="49"/>
      <c r="N73" s="1"/>
      <c r="O73" s="1"/>
    </row>
    <row r="79" spans="2:16" ht="12" customHeight="1" x14ac:dyDescent="0.25">
      <c r="B79" s="1"/>
      <c r="D79" s="2"/>
      <c r="E79" s="2"/>
      <c r="F79" s="2"/>
      <c r="G79" s="2"/>
      <c r="H79" s="2"/>
      <c r="I79" s="2"/>
      <c r="J79" s="2"/>
      <c r="K79" s="2"/>
      <c r="L79" s="2"/>
      <c r="M79" s="1"/>
      <c r="N79" s="1"/>
      <c r="O79" s="1"/>
    </row>
    <row r="80" spans="2:16" ht="9" customHeight="1" x14ac:dyDescent="0.25"/>
    <row r="81" spans="2:15" x14ac:dyDescent="0.25"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</row>
    <row r="82" spans="2:15" x14ac:dyDescent="0.25">
      <c r="H82" s="6"/>
      <c r="I82" s="6"/>
      <c r="J82" s="60"/>
      <c r="K82" s="51"/>
      <c r="L82" s="52"/>
      <c r="M82" s="51"/>
    </row>
    <row r="83" spans="2:15" x14ac:dyDescent="0.25">
      <c r="H83" s="6"/>
      <c r="I83" s="6"/>
      <c r="J83" s="6"/>
      <c r="K83" s="51"/>
      <c r="L83" s="52"/>
      <c r="M83" s="51"/>
    </row>
    <row r="84" spans="2:15" x14ac:dyDescent="0.25">
      <c r="H84" s="6"/>
      <c r="I84" s="6"/>
      <c r="J84" s="6"/>
      <c r="K84" s="51"/>
      <c r="L84" s="52"/>
      <c r="M84" s="51"/>
    </row>
    <row r="85" spans="2:15" x14ac:dyDescent="0.25">
      <c r="H85" s="6"/>
      <c r="I85" s="6"/>
      <c r="J85" s="6"/>
      <c r="K85" s="51"/>
      <c r="L85" s="52"/>
      <c r="M85" s="51"/>
    </row>
    <row r="86" spans="2:15" x14ac:dyDescent="0.25">
      <c r="H86" s="6"/>
      <c r="I86" s="6"/>
      <c r="J86" s="6"/>
      <c r="K86" s="51"/>
      <c r="L86" s="52"/>
      <c r="M86" s="51"/>
    </row>
    <row r="87" spans="2:15" x14ac:dyDescent="0.25">
      <c r="D87" s="61"/>
      <c r="E87" s="61"/>
      <c r="F87" s="61"/>
      <c r="G87" s="61"/>
      <c r="H87" s="61"/>
      <c r="I87" s="61"/>
      <c r="J87" s="61"/>
      <c r="K87" s="61"/>
      <c r="L87" s="61"/>
      <c r="M87" s="61"/>
    </row>
    <row r="151" spans="7:7" x14ac:dyDescent="0.25">
      <c r="G151" s="62"/>
    </row>
    <row r="243" spans="11:15" x14ac:dyDescent="0.25">
      <c r="K243" s="6"/>
      <c r="L243" s="6"/>
      <c r="M243" s="6"/>
      <c r="N243" s="6"/>
      <c r="O243" s="6"/>
    </row>
    <row r="244" spans="11:15" x14ac:dyDescent="0.25">
      <c r="K244" s="6"/>
      <c r="L244" s="6"/>
      <c r="M244" s="6"/>
      <c r="N244" s="6"/>
      <c r="O244" s="6"/>
    </row>
    <row r="245" spans="11:15" x14ac:dyDescent="0.25">
      <c r="K245" s="6"/>
      <c r="L245" s="6"/>
      <c r="M245" s="6"/>
      <c r="N245" s="6"/>
      <c r="O245" s="6"/>
    </row>
    <row r="246" spans="11:15" x14ac:dyDescent="0.25">
      <c r="K246" s="6"/>
      <c r="L246" s="6"/>
      <c r="M246" s="6"/>
      <c r="N246" s="6"/>
      <c r="O246" s="6"/>
    </row>
    <row r="247" spans="11:15" x14ac:dyDescent="0.25">
      <c r="K247" s="6"/>
      <c r="L247" s="6"/>
      <c r="M247" s="6"/>
      <c r="N247" s="6"/>
      <c r="O247" s="6"/>
    </row>
    <row r="248" spans="11:15" x14ac:dyDescent="0.25">
      <c r="K248" s="6"/>
      <c r="L248" s="6"/>
      <c r="M248" s="6"/>
      <c r="N248" s="6"/>
      <c r="O248" s="6"/>
    </row>
    <row r="249" spans="11:15" x14ac:dyDescent="0.25">
      <c r="K249" s="6"/>
      <c r="L249" s="6"/>
      <c r="M249" s="6"/>
      <c r="N249" s="6"/>
      <c r="O249" s="6"/>
    </row>
    <row r="250" spans="11:15" x14ac:dyDescent="0.25">
      <c r="K250" s="6"/>
      <c r="L250" s="6"/>
      <c r="M250" s="6"/>
      <c r="N250" s="6"/>
      <c r="O250" s="6"/>
    </row>
    <row r="251" spans="11:15" x14ac:dyDescent="0.25">
      <c r="K251" s="6"/>
      <c r="L251" s="6"/>
      <c r="M251" s="6"/>
      <c r="N251" s="6"/>
      <c r="O251" s="6"/>
    </row>
    <row r="252" spans="11:15" x14ac:dyDescent="0.25">
      <c r="K252" s="6"/>
      <c r="L252" s="6"/>
      <c r="M252" s="6"/>
      <c r="N252" s="6"/>
      <c r="O252" s="6"/>
    </row>
    <row r="253" spans="11:15" x14ac:dyDescent="0.25">
      <c r="K253" s="6"/>
      <c r="L253" s="6"/>
      <c r="M253" s="6"/>
      <c r="N253" s="6"/>
      <c r="O253" s="6"/>
    </row>
    <row r="254" spans="11:15" x14ac:dyDescent="0.25">
      <c r="K254" s="6"/>
      <c r="L254" s="6"/>
      <c r="M254" s="6"/>
      <c r="N254" s="6"/>
      <c r="O254" s="6"/>
    </row>
    <row r="255" spans="11:15" x14ac:dyDescent="0.25">
      <c r="K255" s="6"/>
      <c r="L255" s="6"/>
      <c r="M255" s="6"/>
      <c r="N255" s="6"/>
      <c r="O255" s="6"/>
    </row>
    <row r="256" spans="11:15" x14ac:dyDescent="0.25">
      <c r="K256" s="6"/>
      <c r="L256" s="6"/>
      <c r="M256" s="6"/>
      <c r="N256" s="6"/>
      <c r="O256" s="6"/>
    </row>
    <row r="257" spans="11:15" x14ac:dyDescent="0.25">
      <c r="K257" s="6"/>
      <c r="L257" s="6"/>
      <c r="M257" s="6"/>
      <c r="N257" s="6"/>
      <c r="O257" s="6"/>
    </row>
    <row r="258" spans="11:15" x14ac:dyDescent="0.25">
      <c r="K258" s="6"/>
      <c r="L258" s="6"/>
      <c r="M258" s="6"/>
      <c r="N258" s="6"/>
      <c r="O258" s="6"/>
    </row>
    <row r="259" spans="11:15" x14ac:dyDescent="0.25">
      <c r="K259" s="6"/>
      <c r="L259" s="6"/>
      <c r="M259" s="6"/>
      <c r="N259" s="6"/>
      <c r="O259" s="6"/>
    </row>
    <row r="260" spans="11:15" x14ac:dyDescent="0.25">
      <c r="K260" s="6"/>
      <c r="L260" s="6"/>
      <c r="M260" s="6"/>
      <c r="N260" s="6"/>
      <c r="O260" s="6"/>
    </row>
    <row r="261" spans="11:15" x14ac:dyDescent="0.25">
      <c r="K261" s="6"/>
      <c r="L261" s="6"/>
      <c r="M261" s="6"/>
      <c r="N261" s="6"/>
      <c r="O261" s="6"/>
    </row>
    <row r="262" spans="11:15" x14ac:dyDescent="0.25">
      <c r="K262" s="6"/>
      <c r="L262" s="6"/>
      <c r="M262" s="6"/>
      <c r="N262" s="6"/>
      <c r="O262" s="6"/>
    </row>
    <row r="263" spans="11:15" x14ac:dyDescent="0.25">
      <c r="K263" s="6"/>
      <c r="L263" s="6"/>
      <c r="M263" s="6"/>
      <c r="N263" s="6"/>
      <c r="O263" s="6"/>
    </row>
    <row r="264" spans="11:15" x14ac:dyDescent="0.25">
      <c r="K264" s="6"/>
      <c r="L264" s="6"/>
      <c r="M264" s="6"/>
      <c r="N264" s="6"/>
      <c r="O264" s="6"/>
    </row>
    <row r="265" spans="11:15" x14ac:dyDescent="0.25">
      <c r="K265" s="6"/>
      <c r="L265" s="6"/>
      <c r="M265" s="6"/>
      <c r="N265" s="6"/>
      <c r="O265" s="6"/>
    </row>
    <row r="266" spans="11:15" x14ac:dyDescent="0.25">
      <c r="K266" s="6"/>
      <c r="L266" s="6"/>
      <c r="M266" s="6"/>
      <c r="N266" s="6"/>
      <c r="O266" s="6"/>
    </row>
    <row r="267" spans="11:15" x14ac:dyDescent="0.25">
      <c r="K267" s="6"/>
      <c r="L267" s="6"/>
      <c r="M267" s="6"/>
      <c r="N267" s="6"/>
      <c r="O267" s="6"/>
    </row>
    <row r="268" spans="11:15" x14ac:dyDescent="0.25">
      <c r="K268" s="6"/>
      <c r="L268" s="6"/>
      <c r="M268" s="6"/>
      <c r="N268" s="6"/>
      <c r="O268" s="6"/>
    </row>
    <row r="269" spans="11:15" x14ac:dyDescent="0.25">
      <c r="K269" s="6"/>
      <c r="L269" s="6"/>
      <c r="M269" s="6"/>
      <c r="N269" s="6"/>
      <c r="O269" s="6"/>
    </row>
    <row r="270" spans="11:15" x14ac:dyDescent="0.25">
      <c r="K270" s="6"/>
      <c r="L270" s="6"/>
      <c r="M270" s="6"/>
      <c r="N270" s="6"/>
      <c r="O270" s="6"/>
    </row>
    <row r="271" spans="11:15" x14ac:dyDescent="0.25">
      <c r="K271" s="6"/>
      <c r="L271" s="6"/>
      <c r="M271" s="6"/>
      <c r="N271" s="6"/>
      <c r="O271" s="6"/>
    </row>
    <row r="272" spans="11:15" x14ac:dyDescent="0.25">
      <c r="K272" s="6"/>
      <c r="L272" s="6"/>
      <c r="M272" s="6"/>
      <c r="N272" s="6"/>
      <c r="O272" s="6"/>
    </row>
    <row r="273" spans="11:15" x14ac:dyDescent="0.25">
      <c r="K273" s="6"/>
      <c r="L273" s="6"/>
      <c r="M273" s="6"/>
      <c r="N273" s="6"/>
      <c r="O273" s="6"/>
    </row>
    <row r="274" spans="11:15" x14ac:dyDescent="0.25">
      <c r="K274" s="6"/>
      <c r="L274" s="6"/>
      <c r="M274" s="6"/>
      <c r="N274" s="6"/>
      <c r="O274" s="6"/>
    </row>
    <row r="275" spans="11:15" x14ac:dyDescent="0.25">
      <c r="K275" s="6"/>
      <c r="L275" s="6"/>
      <c r="M275" s="6"/>
      <c r="N275" s="6"/>
      <c r="O275" s="6"/>
    </row>
    <row r="276" spans="11:15" x14ac:dyDescent="0.25">
      <c r="K276" s="6"/>
      <c r="L276" s="6"/>
      <c r="M276" s="6"/>
      <c r="N276" s="6"/>
      <c r="O276" s="6"/>
    </row>
    <row r="277" spans="11:15" x14ac:dyDescent="0.25">
      <c r="K277" s="6"/>
      <c r="L277" s="6"/>
      <c r="M277" s="6"/>
      <c r="N277" s="6"/>
      <c r="O277" s="6"/>
    </row>
    <row r="278" spans="11:15" x14ac:dyDescent="0.25">
      <c r="K278" s="6"/>
      <c r="L278" s="6"/>
      <c r="M278" s="6"/>
      <c r="N278" s="6"/>
      <c r="O278" s="6"/>
    </row>
    <row r="279" spans="11:15" x14ac:dyDescent="0.25">
      <c r="K279" s="6"/>
      <c r="L279" s="6"/>
      <c r="M279" s="6"/>
      <c r="N279" s="6"/>
      <c r="O279" s="6"/>
    </row>
    <row r="280" spans="11:15" x14ac:dyDescent="0.25">
      <c r="K280" s="6"/>
      <c r="L280" s="6"/>
      <c r="M280" s="6"/>
      <c r="N280" s="6"/>
      <c r="O280" s="6"/>
    </row>
    <row r="281" spans="11:15" x14ac:dyDescent="0.25">
      <c r="K281" s="6"/>
      <c r="L281" s="6"/>
      <c r="M281" s="6"/>
      <c r="N281" s="6"/>
      <c r="O281" s="6"/>
    </row>
    <row r="282" spans="11:15" x14ac:dyDescent="0.25">
      <c r="K282" s="6"/>
      <c r="L282" s="6"/>
      <c r="M282" s="6"/>
      <c r="N282" s="6"/>
      <c r="O282" s="6"/>
    </row>
    <row r="283" spans="11:15" x14ac:dyDescent="0.25">
      <c r="K283" s="6"/>
      <c r="L283" s="6"/>
      <c r="M283" s="6"/>
      <c r="N283" s="6"/>
      <c r="O283" s="6"/>
    </row>
    <row r="284" spans="11:15" x14ac:dyDescent="0.25">
      <c r="K284" s="6"/>
      <c r="L284" s="6"/>
      <c r="M284" s="6"/>
      <c r="N284" s="6"/>
      <c r="O284" s="6"/>
    </row>
    <row r="285" spans="11:15" x14ac:dyDescent="0.25">
      <c r="K285" s="6"/>
      <c r="L285" s="6"/>
      <c r="M285" s="6"/>
      <c r="N285" s="6"/>
      <c r="O285" s="6"/>
    </row>
    <row r="286" spans="11:15" x14ac:dyDescent="0.25">
      <c r="K286" s="6"/>
      <c r="L286" s="6"/>
      <c r="M286" s="6"/>
      <c r="N286" s="6"/>
      <c r="O286" s="6"/>
    </row>
    <row r="287" spans="11:15" x14ac:dyDescent="0.25">
      <c r="K287" s="6"/>
      <c r="L287" s="6"/>
      <c r="M287" s="6"/>
      <c r="N287" s="6"/>
      <c r="O287" s="6"/>
    </row>
    <row r="288" spans="11:15" x14ac:dyDescent="0.25">
      <c r="K288" s="6"/>
      <c r="L288" s="6"/>
      <c r="M288" s="6"/>
      <c r="N288" s="6"/>
      <c r="O288" s="6"/>
    </row>
    <row r="289" spans="8:15" x14ac:dyDescent="0.25">
      <c r="K289" s="6"/>
      <c r="L289" s="6"/>
      <c r="M289" s="6"/>
      <c r="N289" s="6"/>
      <c r="O289" s="6"/>
    </row>
    <row r="290" spans="8:15" x14ac:dyDescent="0.25">
      <c r="K290" s="6"/>
      <c r="L290" s="6"/>
      <c r="M290" s="6"/>
      <c r="N290" s="6"/>
      <c r="O290" s="6"/>
    </row>
    <row r="291" spans="8:15" x14ac:dyDescent="0.25">
      <c r="K291" s="6"/>
      <c r="L291" s="6"/>
      <c r="M291" s="6"/>
      <c r="N291" s="6"/>
      <c r="O291" s="6"/>
    </row>
    <row r="292" spans="8:15" x14ac:dyDescent="0.25">
      <c r="K292" s="6"/>
      <c r="L292" s="6"/>
      <c r="M292" s="6"/>
      <c r="N292" s="6"/>
      <c r="O292" s="6"/>
    </row>
    <row r="293" spans="8:15" x14ac:dyDescent="0.25">
      <c r="K293" s="6"/>
      <c r="L293" s="6"/>
      <c r="M293" s="6"/>
      <c r="N293" s="6"/>
      <c r="O293" s="6"/>
    </row>
    <row r="294" spans="8:15" x14ac:dyDescent="0.25">
      <c r="K294" s="6"/>
      <c r="L294" s="6"/>
      <c r="M294" s="6"/>
      <c r="N294" s="6"/>
      <c r="O294" s="6"/>
    </row>
    <row r="295" spans="8:15" x14ac:dyDescent="0.25">
      <c r="K295" s="6"/>
      <c r="L295" s="6"/>
      <c r="M295" s="6"/>
      <c r="N295" s="6"/>
      <c r="O295" s="6"/>
    </row>
    <row r="296" spans="8:15" x14ac:dyDescent="0.25">
      <c r="K296" s="6"/>
      <c r="L296" s="6"/>
      <c r="M296" s="6"/>
      <c r="N296" s="6"/>
      <c r="O296" s="6"/>
    </row>
    <row r="297" spans="8:15" x14ac:dyDescent="0.25">
      <c r="K297" s="6"/>
      <c r="L297" s="6"/>
      <c r="M297" s="6"/>
      <c r="N297" s="6"/>
      <c r="O297" s="6"/>
    </row>
    <row r="298" spans="8:15" x14ac:dyDescent="0.25">
      <c r="H298" s="62"/>
      <c r="I298" s="62"/>
      <c r="K298" s="6"/>
      <c r="L298" s="6"/>
      <c r="M298" s="6"/>
      <c r="N298" s="6"/>
      <c r="O298" s="6"/>
    </row>
  </sheetData>
  <mergeCells count="1"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ignoredErrors>
    <ignoredError sqref="K45 K50" formula="1"/>
  </ignoredError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76200</xdr:rowOff>
              </from>
              <to>
                <xdr:col>1</xdr:col>
                <xdr:colOff>400050</xdr:colOff>
                <xdr:row>3</xdr:row>
                <xdr:rowOff>85725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O55"/>
  <sheetViews>
    <sheetView zoomScaleNormal="100" workbookViewId="0">
      <selection activeCell="K2" sqref="K2"/>
    </sheetView>
  </sheetViews>
  <sheetFormatPr defaultRowHeight="15" x14ac:dyDescent="0.25"/>
  <cols>
    <col min="1" max="1" width="9.140625" style="9"/>
    <col min="2" max="4" width="8.5703125" style="9" customWidth="1"/>
    <col min="5" max="5" width="10.140625" style="9" customWidth="1"/>
    <col min="6" max="6" width="9.42578125" style="9" customWidth="1"/>
    <col min="7" max="7" width="9.5703125" style="9" customWidth="1"/>
    <col min="8" max="8" width="10.85546875" style="9" customWidth="1"/>
    <col min="9" max="9" width="30" style="9" customWidth="1"/>
    <col min="10" max="10" width="14" style="9" customWidth="1"/>
    <col min="11" max="11" width="7.7109375" style="9" customWidth="1"/>
    <col min="12" max="12" width="7.5703125" style="9" customWidth="1"/>
    <col min="13" max="13" width="9.140625" style="9"/>
    <col min="14" max="15" width="0" style="9" hidden="1" customWidth="1"/>
    <col min="16" max="257" width="9.140625" style="9"/>
    <col min="258" max="260" width="8.5703125" style="9" customWidth="1"/>
    <col min="261" max="261" width="10.140625" style="9" customWidth="1"/>
    <col min="262" max="262" width="8.7109375" style="9" customWidth="1"/>
    <col min="263" max="263" width="9.5703125" style="9" customWidth="1"/>
    <col min="264" max="264" width="10.85546875" style="9" customWidth="1"/>
    <col min="265" max="265" width="30" style="9" customWidth="1"/>
    <col min="266" max="266" width="10" style="9" customWidth="1"/>
    <col min="267" max="267" width="7.7109375" style="9" customWidth="1"/>
    <col min="268" max="268" width="7.5703125" style="9" customWidth="1"/>
    <col min="269" max="513" width="9.140625" style="9"/>
    <col min="514" max="516" width="8.5703125" style="9" customWidth="1"/>
    <col min="517" max="517" width="10.140625" style="9" customWidth="1"/>
    <col min="518" max="518" width="8.7109375" style="9" customWidth="1"/>
    <col min="519" max="519" width="9.5703125" style="9" customWidth="1"/>
    <col min="520" max="520" width="10.85546875" style="9" customWidth="1"/>
    <col min="521" max="521" width="30" style="9" customWidth="1"/>
    <col min="522" max="522" width="10" style="9" customWidth="1"/>
    <col min="523" max="523" width="7.7109375" style="9" customWidth="1"/>
    <col min="524" max="524" width="7.5703125" style="9" customWidth="1"/>
    <col min="525" max="769" width="9.140625" style="9"/>
    <col min="770" max="772" width="8.5703125" style="9" customWidth="1"/>
    <col min="773" max="773" width="10.140625" style="9" customWidth="1"/>
    <col min="774" max="774" width="8.7109375" style="9" customWidth="1"/>
    <col min="775" max="775" width="9.5703125" style="9" customWidth="1"/>
    <col min="776" max="776" width="10.85546875" style="9" customWidth="1"/>
    <col min="777" max="777" width="30" style="9" customWidth="1"/>
    <col min="778" max="778" width="10" style="9" customWidth="1"/>
    <col min="779" max="779" width="7.7109375" style="9" customWidth="1"/>
    <col min="780" max="780" width="7.5703125" style="9" customWidth="1"/>
    <col min="781" max="1025" width="9.140625" style="9"/>
    <col min="1026" max="1028" width="8.5703125" style="9" customWidth="1"/>
    <col min="1029" max="1029" width="10.140625" style="9" customWidth="1"/>
    <col min="1030" max="1030" width="8.7109375" style="9" customWidth="1"/>
    <col min="1031" max="1031" width="9.5703125" style="9" customWidth="1"/>
    <col min="1032" max="1032" width="10.85546875" style="9" customWidth="1"/>
    <col min="1033" max="1033" width="30" style="9" customWidth="1"/>
    <col min="1034" max="1034" width="10" style="9" customWidth="1"/>
    <col min="1035" max="1035" width="7.7109375" style="9" customWidth="1"/>
    <col min="1036" max="1036" width="7.5703125" style="9" customWidth="1"/>
    <col min="1037" max="1281" width="9.140625" style="9"/>
    <col min="1282" max="1284" width="8.5703125" style="9" customWidth="1"/>
    <col min="1285" max="1285" width="10.140625" style="9" customWidth="1"/>
    <col min="1286" max="1286" width="8.7109375" style="9" customWidth="1"/>
    <col min="1287" max="1287" width="9.5703125" style="9" customWidth="1"/>
    <col min="1288" max="1288" width="10.85546875" style="9" customWidth="1"/>
    <col min="1289" max="1289" width="30" style="9" customWidth="1"/>
    <col min="1290" max="1290" width="10" style="9" customWidth="1"/>
    <col min="1291" max="1291" width="7.7109375" style="9" customWidth="1"/>
    <col min="1292" max="1292" width="7.5703125" style="9" customWidth="1"/>
    <col min="1293" max="1537" width="9.140625" style="9"/>
    <col min="1538" max="1540" width="8.5703125" style="9" customWidth="1"/>
    <col min="1541" max="1541" width="10.140625" style="9" customWidth="1"/>
    <col min="1542" max="1542" width="8.7109375" style="9" customWidth="1"/>
    <col min="1543" max="1543" width="9.5703125" style="9" customWidth="1"/>
    <col min="1544" max="1544" width="10.85546875" style="9" customWidth="1"/>
    <col min="1545" max="1545" width="30" style="9" customWidth="1"/>
    <col min="1546" max="1546" width="10" style="9" customWidth="1"/>
    <col min="1547" max="1547" width="7.7109375" style="9" customWidth="1"/>
    <col min="1548" max="1548" width="7.5703125" style="9" customWidth="1"/>
    <col min="1549" max="1793" width="9.140625" style="9"/>
    <col min="1794" max="1796" width="8.5703125" style="9" customWidth="1"/>
    <col min="1797" max="1797" width="10.140625" style="9" customWidth="1"/>
    <col min="1798" max="1798" width="8.7109375" style="9" customWidth="1"/>
    <col min="1799" max="1799" width="9.5703125" style="9" customWidth="1"/>
    <col min="1800" max="1800" width="10.85546875" style="9" customWidth="1"/>
    <col min="1801" max="1801" width="30" style="9" customWidth="1"/>
    <col min="1802" max="1802" width="10" style="9" customWidth="1"/>
    <col min="1803" max="1803" width="7.7109375" style="9" customWidth="1"/>
    <col min="1804" max="1804" width="7.5703125" style="9" customWidth="1"/>
    <col min="1805" max="2049" width="9.140625" style="9"/>
    <col min="2050" max="2052" width="8.5703125" style="9" customWidth="1"/>
    <col min="2053" max="2053" width="10.140625" style="9" customWidth="1"/>
    <col min="2054" max="2054" width="8.7109375" style="9" customWidth="1"/>
    <col min="2055" max="2055" width="9.5703125" style="9" customWidth="1"/>
    <col min="2056" max="2056" width="10.85546875" style="9" customWidth="1"/>
    <col min="2057" max="2057" width="30" style="9" customWidth="1"/>
    <col min="2058" max="2058" width="10" style="9" customWidth="1"/>
    <col min="2059" max="2059" width="7.7109375" style="9" customWidth="1"/>
    <col min="2060" max="2060" width="7.5703125" style="9" customWidth="1"/>
    <col min="2061" max="2305" width="9.140625" style="9"/>
    <col min="2306" max="2308" width="8.5703125" style="9" customWidth="1"/>
    <col min="2309" max="2309" width="10.140625" style="9" customWidth="1"/>
    <col min="2310" max="2310" width="8.7109375" style="9" customWidth="1"/>
    <col min="2311" max="2311" width="9.5703125" style="9" customWidth="1"/>
    <col min="2312" max="2312" width="10.85546875" style="9" customWidth="1"/>
    <col min="2313" max="2313" width="30" style="9" customWidth="1"/>
    <col min="2314" max="2314" width="10" style="9" customWidth="1"/>
    <col min="2315" max="2315" width="7.7109375" style="9" customWidth="1"/>
    <col min="2316" max="2316" width="7.5703125" style="9" customWidth="1"/>
    <col min="2317" max="2561" width="9.140625" style="9"/>
    <col min="2562" max="2564" width="8.5703125" style="9" customWidth="1"/>
    <col min="2565" max="2565" width="10.140625" style="9" customWidth="1"/>
    <col min="2566" max="2566" width="8.7109375" style="9" customWidth="1"/>
    <col min="2567" max="2567" width="9.5703125" style="9" customWidth="1"/>
    <col min="2568" max="2568" width="10.85546875" style="9" customWidth="1"/>
    <col min="2569" max="2569" width="30" style="9" customWidth="1"/>
    <col min="2570" max="2570" width="10" style="9" customWidth="1"/>
    <col min="2571" max="2571" width="7.7109375" style="9" customWidth="1"/>
    <col min="2572" max="2572" width="7.5703125" style="9" customWidth="1"/>
    <col min="2573" max="2817" width="9.140625" style="9"/>
    <col min="2818" max="2820" width="8.5703125" style="9" customWidth="1"/>
    <col min="2821" max="2821" width="10.140625" style="9" customWidth="1"/>
    <col min="2822" max="2822" width="8.7109375" style="9" customWidth="1"/>
    <col min="2823" max="2823" width="9.5703125" style="9" customWidth="1"/>
    <col min="2824" max="2824" width="10.85546875" style="9" customWidth="1"/>
    <col min="2825" max="2825" width="30" style="9" customWidth="1"/>
    <col min="2826" max="2826" width="10" style="9" customWidth="1"/>
    <col min="2827" max="2827" width="7.7109375" style="9" customWidth="1"/>
    <col min="2828" max="2828" width="7.5703125" style="9" customWidth="1"/>
    <col min="2829" max="3073" width="9.140625" style="9"/>
    <col min="3074" max="3076" width="8.5703125" style="9" customWidth="1"/>
    <col min="3077" max="3077" width="10.140625" style="9" customWidth="1"/>
    <col min="3078" max="3078" width="8.7109375" style="9" customWidth="1"/>
    <col min="3079" max="3079" width="9.5703125" style="9" customWidth="1"/>
    <col min="3080" max="3080" width="10.85546875" style="9" customWidth="1"/>
    <col min="3081" max="3081" width="30" style="9" customWidth="1"/>
    <col min="3082" max="3082" width="10" style="9" customWidth="1"/>
    <col min="3083" max="3083" width="7.7109375" style="9" customWidth="1"/>
    <col min="3084" max="3084" width="7.5703125" style="9" customWidth="1"/>
    <col min="3085" max="3329" width="9.140625" style="9"/>
    <col min="3330" max="3332" width="8.5703125" style="9" customWidth="1"/>
    <col min="3333" max="3333" width="10.140625" style="9" customWidth="1"/>
    <col min="3334" max="3334" width="8.7109375" style="9" customWidth="1"/>
    <col min="3335" max="3335" width="9.5703125" style="9" customWidth="1"/>
    <col min="3336" max="3336" width="10.85546875" style="9" customWidth="1"/>
    <col min="3337" max="3337" width="30" style="9" customWidth="1"/>
    <col min="3338" max="3338" width="10" style="9" customWidth="1"/>
    <col min="3339" max="3339" width="7.7109375" style="9" customWidth="1"/>
    <col min="3340" max="3340" width="7.5703125" style="9" customWidth="1"/>
    <col min="3341" max="3585" width="9.140625" style="9"/>
    <col min="3586" max="3588" width="8.5703125" style="9" customWidth="1"/>
    <col min="3589" max="3589" width="10.140625" style="9" customWidth="1"/>
    <col min="3590" max="3590" width="8.7109375" style="9" customWidth="1"/>
    <col min="3591" max="3591" width="9.5703125" style="9" customWidth="1"/>
    <col min="3592" max="3592" width="10.85546875" style="9" customWidth="1"/>
    <col min="3593" max="3593" width="30" style="9" customWidth="1"/>
    <col min="3594" max="3594" width="10" style="9" customWidth="1"/>
    <col min="3595" max="3595" width="7.7109375" style="9" customWidth="1"/>
    <col min="3596" max="3596" width="7.5703125" style="9" customWidth="1"/>
    <col min="3597" max="3841" width="9.140625" style="9"/>
    <col min="3842" max="3844" width="8.5703125" style="9" customWidth="1"/>
    <col min="3845" max="3845" width="10.140625" style="9" customWidth="1"/>
    <col min="3846" max="3846" width="8.7109375" style="9" customWidth="1"/>
    <col min="3847" max="3847" width="9.5703125" style="9" customWidth="1"/>
    <col min="3848" max="3848" width="10.85546875" style="9" customWidth="1"/>
    <col min="3849" max="3849" width="30" style="9" customWidth="1"/>
    <col min="3850" max="3850" width="10" style="9" customWidth="1"/>
    <col min="3851" max="3851" width="7.7109375" style="9" customWidth="1"/>
    <col min="3852" max="3852" width="7.5703125" style="9" customWidth="1"/>
    <col min="3853" max="4097" width="9.140625" style="9"/>
    <col min="4098" max="4100" width="8.5703125" style="9" customWidth="1"/>
    <col min="4101" max="4101" width="10.140625" style="9" customWidth="1"/>
    <col min="4102" max="4102" width="8.7109375" style="9" customWidth="1"/>
    <col min="4103" max="4103" width="9.5703125" style="9" customWidth="1"/>
    <col min="4104" max="4104" width="10.85546875" style="9" customWidth="1"/>
    <col min="4105" max="4105" width="30" style="9" customWidth="1"/>
    <col min="4106" max="4106" width="10" style="9" customWidth="1"/>
    <col min="4107" max="4107" width="7.7109375" style="9" customWidth="1"/>
    <col min="4108" max="4108" width="7.5703125" style="9" customWidth="1"/>
    <col min="4109" max="4353" width="9.140625" style="9"/>
    <col min="4354" max="4356" width="8.5703125" style="9" customWidth="1"/>
    <col min="4357" max="4357" width="10.140625" style="9" customWidth="1"/>
    <col min="4358" max="4358" width="8.7109375" style="9" customWidth="1"/>
    <col min="4359" max="4359" width="9.5703125" style="9" customWidth="1"/>
    <col min="4360" max="4360" width="10.85546875" style="9" customWidth="1"/>
    <col min="4361" max="4361" width="30" style="9" customWidth="1"/>
    <col min="4362" max="4362" width="10" style="9" customWidth="1"/>
    <col min="4363" max="4363" width="7.7109375" style="9" customWidth="1"/>
    <col min="4364" max="4364" width="7.5703125" style="9" customWidth="1"/>
    <col min="4365" max="4609" width="9.140625" style="9"/>
    <col min="4610" max="4612" width="8.5703125" style="9" customWidth="1"/>
    <col min="4613" max="4613" width="10.140625" style="9" customWidth="1"/>
    <col min="4614" max="4614" width="8.7109375" style="9" customWidth="1"/>
    <col min="4615" max="4615" width="9.5703125" style="9" customWidth="1"/>
    <col min="4616" max="4616" width="10.85546875" style="9" customWidth="1"/>
    <col min="4617" max="4617" width="30" style="9" customWidth="1"/>
    <col min="4618" max="4618" width="10" style="9" customWidth="1"/>
    <col min="4619" max="4619" width="7.7109375" style="9" customWidth="1"/>
    <col min="4620" max="4620" width="7.5703125" style="9" customWidth="1"/>
    <col min="4621" max="4865" width="9.140625" style="9"/>
    <col min="4866" max="4868" width="8.5703125" style="9" customWidth="1"/>
    <col min="4869" max="4869" width="10.140625" style="9" customWidth="1"/>
    <col min="4870" max="4870" width="8.7109375" style="9" customWidth="1"/>
    <col min="4871" max="4871" width="9.5703125" style="9" customWidth="1"/>
    <col min="4872" max="4872" width="10.85546875" style="9" customWidth="1"/>
    <col min="4873" max="4873" width="30" style="9" customWidth="1"/>
    <col min="4874" max="4874" width="10" style="9" customWidth="1"/>
    <col min="4875" max="4875" width="7.7109375" style="9" customWidth="1"/>
    <col min="4876" max="4876" width="7.5703125" style="9" customWidth="1"/>
    <col min="4877" max="5121" width="9.140625" style="9"/>
    <col min="5122" max="5124" width="8.5703125" style="9" customWidth="1"/>
    <col min="5125" max="5125" width="10.140625" style="9" customWidth="1"/>
    <col min="5126" max="5126" width="8.7109375" style="9" customWidth="1"/>
    <col min="5127" max="5127" width="9.5703125" style="9" customWidth="1"/>
    <col min="5128" max="5128" width="10.85546875" style="9" customWidth="1"/>
    <col min="5129" max="5129" width="30" style="9" customWidth="1"/>
    <col min="5130" max="5130" width="10" style="9" customWidth="1"/>
    <col min="5131" max="5131" width="7.7109375" style="9" customWidth="1"/>
    <col min="5132" max="5132" width="7.5703125" style="9" customWidth="1"/>
    <col min="5133" max="5377" width="9.140625" style="9"/>
    <col min="5378" max="5380" width="8.5703125" style="9" customWidth="1"/>
    <col min="5381" max="5381" width="10.140625" style="9" customWidth="1"/>
    <col min="5382" max="5382" width="8.7109375" style="9" customWidth="1"/>
    <col min="5383" max="5383" width="9.5703125" style="9" customWidth="1"/>
    <col min="5384" max="5384" width="10.85546875" style="9" customWidth="1"/>
    <col min="5385" max="5385" width="30" style="9" customWidth="1"/>
    <col min="5386" max="5386" width="10" style="9" customWidth="1"/>
    <col min="5387" max="5387" width="7.7109375" style="9" customWidth="1"/>
    <col min="5388" max="5388" width="7.5703125" style="9" customWidth="1"/>
    <col min="5389" max="5633" width="9.140625" style="9"/>
    <col min="5634" max="5636" width="8.5703125" style="9" customWidth="1"/>
    <col min="5637" max="5637" width="10.140625" style="9" customWidth="1"/>
    <col min="5638" max="5638" width="8.7109375" style="9" customWidth="1"/>
    <col min="5639" max="5639" width="9.5703125" style="9" customWidth="1"/>
    <col min="5640" max="5640" width="10.85546875" style="9" customWidth="1"/>
    <col min="5641" max="5641" width="30" style="9" customWidth="1"/>
    <col min="5642" max="5642" width="10" style="9" customWidth="1"/>
    <col min="5643" max="5643" width="7.7109375" style="9" customWidth="1"/>
    <col min="5644" max="5644" width="7.5703125" style="9" customWidth="1"/>
    <col min="5645" max="5889" width="9.140625" style="9"/>
    <col min="5890" max="5892" width="8.5703125" style="9" customWidth="1"/>
    <col min="5893" max="5893" width="10.140625" style="9" customWidth="1"/>
    <col min="5894" max="5894" width="8.7109375" style="9" customWidth="1"/>
    <col min="5895" max="5895" width="9.5703125" style="9" customWidth="1"/>
    <col min="5896" max="5896" width="10.85546875" style="9" customWidth="1"/>
    <col min="5897" max="5897" width="30" style="9" customWidth="1"/>
    <col min="5898" max="5898" width="10" style="9" customWidth="1"/>
    <col min="5899" max="5899" width="7.7109375" style="9" customWidth="1"/>
    <col min="5900" max="5900" width="7.5703125" style="9" customWidth="1"/>
    <col min="5901" max="6145" width="9.140625" style="9"/>
    <col min="6146" max="6148" width="8.5703125" style="9" customWidth="1"/>
    <col min="6149" max="6149" width="10.140625" style="9" customWidth="1"/>
    <col min="6150" max="6150" width="8.7109375" style="9" customWidth="1"/>
    <col min="6151" max="6151" width="9.5703125" style="9" customWidth="1"/>
    <col min="6152" max="6152" width="10.85546875" style="9" customWidth="1"/>
    <col min="6153" max="6153" width="30" style="9" customWidth="1"/>
    <col min="6154" max="6154" width="10" style="9" customWidth="1"/>
    <col min="6155" max="6155" width="7.7109375" style="9" customWidth="1"/>
    <col min="6156" max="6156" width="7.5703125" style="9" customWidth="1"/>
    <col min="6157" max="6401" width="9.140625" style="9"/>
    <col min="6402" max="6404" width="8.5703125" style="9" customWidth="1"/>
    <col min="6405" max="6405" width="10.140625" style="9" customWidth="1"/>
    <col min="6406" max="6406" width="8.7109375" style="9" customWidth="1"/>
    <col min="6407" max="6407" width="9.5703125" style="9" customWidth="1"/>
    <col min="6408" max="6408" width="10.85546875" style="9" customWidth="1"/>
    <col min="6409" max="6409" width="30" style="9" customWidth="1"/>
    <col min="6410" max="6410" width="10" style="9" customWidth="1"/>
    <col min="6411" max="6411" width="7.7109375" style="9" customWidth="1"/>
    <col min="6412" max="6412" width="7.5703125" style="9" customWidth="1"/>
    <col min="6413" max="6657" width="9.140625" style="9"/>
    <col min="6658" max="6660" width="8.5703125" style="9" customWidth="1"/>
    <col min="6661" max="6661" width="10.140625" style="9" customWidth="1"/>
    <col min="6662" max="6662" width="8.7109375" style="9" customWidth="1"/>
    <col min="6663" max="6663" width="9.5703125" style="9" customWidth="1"/>
    <col min="6664" max="6664" width="10.85546875" style="9" customWidth="1"/>
    <col min="6665" max="6665" width="30" style="9" customWidth="1"/>
    <col min="6666" max="6666" width="10" style="9" customWidth="1"/>
    <col min="6667" max="6667" width="7.7109375" style="9" customWidth="1"/>
    <col min="6668" max="6668" width="7.5703125" style="9" customWidth="1"/>
    <col min="6669" max="6913" width="9.140625" style="9"/>
    <col min="6914" max="6916" width="8.5703125" style="9" customWidth="1"/>
    <col min="6917" max="6917" width="10.140625" style="9" customWidth="1"/>
    <col min="6918" max="6918" width="8.7109375" style="9" customWidth="1"/>
    <col min="6919" max="6919" width="9.5703125" style="9" customWidth="1"/>
    <col min="6920" max="6920" width="10.85546875" style="9" customWidth="1"/>
    <col min="6921" max="6921" width="30" style="9" customWidth="1"/>
    <col min="6922" max="6922" width="10" style="9" customWidth="1"/>
    <col min="6923" max="6923" width="7.7109375" style="9" customWidth="1"/>
    <col min="6924" max="6924" width="7.5703125" style="9" customWidth="1"/>
    <col min="6925" max="7169" width="9.140625" style="9"/>
    <col min="7170" max="7172" width="8.5703125" style="9" customWidth="1"/>
    <col min="7173" max="7173" width="10.140625" style="9" customWidth="1"/>
    <col min="7174" max="7174" width="8.7109375" style="9" customWidth="1"/>
    <col min="7175" max="7175" width="9.5703125" style="9" customWidth="1"/>
    <col min="7176" max="7176" width="10.85546875" style="9" customWidth="1"/>
    <col min="7177" max="7177" width="30" style="9" customWidth="1"/>
    <col min="7178" max="7178" width="10" style="9" customWidth="1"/>
    <col min="7179" max="7179" width="7.7109375" style="9" customWidth="1"/>
    <col min="7180" max="7180" width="7.5703125" style="9" customWidth="1"/>
    <col min="7181" max="7425" width="9.140625" style="9"/>
    <col min="7426" max="7428" width="8.5703125" style="9" customWidth="1"/>
    <col min="7429" max="7429" width="10.140625" style="9" customWidth="1"/>
    <col min="7430" max="7430" width="8.7109375" style="9" customWidth="1"/>
    <col min="7431" max="7431" width="9.5703125" style="9" customWidth="1"/>
    <col min="7432" max="7432" width="10.85546875" style="9" customWidth="1"/>
    <col min="7433" max="7433" width="30" style="9" customWidth="1"/>
    <col min="7434" max="7434" width="10" style="9" customWidth="1"/>
    <col min="7435" max="7435" width="7.7109375" style="9" customWidth="1"/>
    <col min="7436" max="7436" width="7.5703125" style="9" customWidth="1"/>
    <col min="7437" max="7681" width="9.140625" style="9"/>
    <col min="7682" max="7684" width="8.5703125" style="9" customWidth="1"/>
    <col min="7685" max="7685" width="10.140625" style="9" customWidth="1"/>
    <col min="7686" max="7686" width="8.7109375" style="9" customWidth="1"/>
    <col min="7687" max="7687" width="9.5703125" style="9" customWidth="1"/>
    <col min="7688" max="7688" width="10.85546875" style="9" customWidth="1"/>
    <col min="7689" max="7689" width="30" style="9" customWidth="1"/>
    <col min="7690" max="7690" width="10" style="9" customWidth="1"/>
    <col min="7691" max="7691" width="7.7109375" style="9" customWidth="1"/>
    <col min="7692" max="7692" width="7.5703125" style="9" customWidth="1"/>
    <col min="7693" max="7937" width="9.140625" style="9"/>
    <col min="7938" max="7940" width="8.5703125" style="9" customWidth="1"/>
    <col min="7941" max="7941" width="10.140625" style="9" customWidth="1"/>
    <col min="7942" max="7942" width="8.7109375" style="9" customWidth="1"/>
    <col min="7943" max="7943" width="9.5703125" style="9" customWidth="1"/>
    <col min="7944" max="7944" width="10.85546875" style="9" customWidth="1"/>
    <col min="7945" max="7945" width="30" style="9" customWidth="1"/>
    <col min="7946" max="7946" width="10" style="9" customWidth="1"/>
    <col min="7947" max="7947" width="7.7109375" style="9" customWidth="1"/>
    <col min="7948" max="7948" width="7.5703125" style="9" customWidth="1"/>
    <col min="7949" max="8193" width="9.140625" style="9"/>
    <col min="8194" max="8196" width="8.5703125" style="9" customWidth="1"/>
    <col min="8197" max="8197" width="10.140625" style="9" customWidth="1"/>
    <col min="8198" max="8198" width="8.7109375" style="9" customWidth="1"/>
    <col min="8199" max="8199" width="9.5703125" style="9" customWidth="1"/>
    <col min="8200" max="8200" width="10.85546875" style="9" customWidth="1"/>
    <col min="8201" max="8201" width="30" style="9" customWidth="1"/>
    <col min="8202" max="8202" width="10" style="9" customWidth="1"/>
    <col min="8203" max="8203" width="7.7109375" style="9" customWidth="1"/>
    <col min="8204" max="8204" width="7.5703125" style="9" customWidth="1"/>
    <col min="8205" max="8449" width="9.140625" style="9"/>
    <col min="8450" max="8452" width="8.5703125" style="9" customWidth="1"/>
    <col min="8453" max="8453" width="10.140625" style="9" customWidth="1"/>
    <col min="8454" max="8454" width="8.7109375" style="9" customWidth="1"/>
    <col min="8455" max="8455" width="9.5703125" style="9" customWidth="1"/>
    <col min="8456" max="8456" width="10.85546875" style="9" customWidth="1"/>
    <col min="8457" max="8457" width="30" style="9" customWidth="1"/>
    <col min="8458" max="8458" width="10" style="9" customWidth="1"/>
    <col min="8459" max="8459" width="7.7109375" style="9" customWidth="1"/>
    <col min="8460" max="8460" width="7.5703125" style="9" customWidth="1"/>
    <col min="8461" max="8705" width="9.140625" style="9"/>
    <col min="8706" max="8708" width="8.5703125" style="9" customWidth="1"/>
    <col min="8709" max="8709" width="10.140625" style="9" customWidth="1"/>
    <col min="8710" max="8710" width="8.7109375" style="9" customWidth="1"/>
    <col min="8711" max="8711" width="9.5703125" style="9" customWidth="1"/>
    <col min="8712" max="8712" width="10.85546875" style="9" customWidth="1"/>
    <col min="8713" max="8713" width="30" style="9" customWidth="1"/>
    <col min="8714" max="8714" width="10" style="9" customWidth="1"/>
    <col min="8715" max="8715" width="7.7109375" style="9" customWidth="1"/>
    <col min="8716" max="8716" width="7.5703125" style="9" customWidth="1"/>
    <col min="8717" max="8961" width="9.140625" style="9"/>
    <col min="8962" max="8964" width="8.5703125" style="9" customWidth="1"/>
    <col min="8965" max="8965" width="10.140625" style="9" customWidth="1"/>
    <col min="8966" max="8966" width="8.7109375" style="9" customWidth="1"/>
    <col min="8967" max="8967" width="9.5703125" style="9" customWidth="1"/>
    <col min="8968" max="8968" width="10.85546875" style="9" customWidth="1"/>
    <col min="8969" max="8969" width="30" style="9" customWidth="1"/>
    <col min="8970" max="8970" width="10" style="9" customWidth="1"/>
    <col min="8971" max="8971" width="7.7109375" style="9" customWidth="1"/>
    <col min="8972" max="8972" width="7.5703125" style="9" customWidth="1"/>
    <col min="8973" max="9217" width="9.140625" style="9"/>
    <col min="9218" max="9220" width="8.5703125" style="9" customWidth="1"/>
    <col min="9221" max="9221" width="10.140625" style="9" customWidth="1"/>
    <col min="9222" max="9222" width="8.7109375" style="9" customWidth="1"/>
    <col min="9223" max="9223" width="9.5703125" style="9" customWidth="1"/>
    <col min="9224" max="9224" width="10.85546875" style="9" customWidth="1"/>
    <col min="9225" max="9225" width="30" style="9" customWidth="1"/>
    <col min="9226" max="9226" width="10" style="9" customWidth="1"/>
    <col min="9227" max="9227" width="7.7109375" style="9" customWidth="1"/>
    <col min="9228" max="9228" width="7.5703125" style="9" customWidth="1"/>
    <col min="9229" max="9473" width="9.140625" style="9"/>
    <col min="9474" max="9476" width="8.5703125" style="9" customWidth="1"/>
    <col min="9477" max="9477" width="10.140625" style="9" customWidth="1"/>
    <col min="9478" max="9478" width="8.7109375" style="9" customWidth="1"/>
    <col min="9479" max="9479" width="9.5703125" style="9" customWidth="1"/>
    <col min="9480" max="9480" width="10.85546875" style="9" customWidth="1"/>
    <col min="9481" max="9481" width="30" style="9" customWidth="1"/>
    <col min="9482" max="9482" width="10" style="9" customWidth="1"/>
    <col min="9483" max="9483" width="7.7109375" style="9" customWidth="1"/>
    <col min="9484" max="9484" width="7.5703125" style="9" customWidth="1"/>
    <col min="9485" max="9729" width="9.140625" style="9"/>
    <col min="9730" max="9732" width="8.5703125" style="9" customWidth="1"/>
    <col min="9733" max="9733" width="10.140625" style="9" customWidth="1"/>
    <col min="9734" max="9734" width="8.7109375" style="9" customWidth="1"/>
    <col min="9735" max="9735" width="9.5703125" style="9" customWidth="1"/>
    <col min="9736" max="9736" width="10.85546875" style="9" customWidth="1"/>
    <col min="9737" max="9737" width="30" style="9" customWidth="1"/>
    <col min="9738" max="9738" width="10" style="9" customWidth="1"/>
    <col min="9739" max="9739" width="7.7109375" style="9" customWidth="1"/>
    <col min="9740" max="9740" width="7.5703125" style="9" customWidth="1"/>
    <col min="9741" max="9985" width="9.140625" style="9"/>
    <col min="9986" max="9988" width="8.5703125" style="9" customWidth="1"/>
    <col min="9989" max="9989" width="10.140625" style="9" customWidth="1"/>
    <col min="9990" max="9990" width="8.7109375" style="9" customWidth="1"/>
    <col min="9991" max="9991" width="9.5703125" style="9" customWidth="1"/>
    <col min="9992" max="9992" width="10.85546875" style="9" customWidth="1"/>
    <col min="9993" max="9993" width="30" style="9" customWidth="1"/>
    <col min="9994" max="9994" width="10" style="9" customWidth="1"/>
    <col min="9995" max="9995" width="7.7109375" style="9" customWidth="1"/>
    <col min="9996" max="9996" width="7.5703125" style="9" customWidth="1"/>
    <col min="9997" max="10241" width="9.140625" style="9"/>
    <col min="10242" max="10244" width="8.5703125" style="9" customWidth="1"/>
    <col min="10245" max="10245" width="10.140625" style="9" customWidth="1"/>
    <col min="10246" max="10246" width="8.7109375" style="9" customWidth="1"/>
    <col min="10247" max="10247" width="9.5703125" style="9" customWidth="1"/>
    <col min="10248" max="10248" width="10.85546875" style="9" customWidth="1"/>
    <col min="10249" max="10249" width="30" style="9" customWidth="1"/>
    <col min="10250" max="10250" width="10" style="9" customWidth="1"/>
    <col min="10251" max="10251" width="7.7109375" style="9" customWidth="1"/>
    <col min="10252" max="10252" width="7.5703125" style="9" customWidth="1"/>
    <col min="10253" max="10497" width="9.140625" style="9"/>
    <col min="10498" max="10500" width="8.5703125" style="9" customWidth="1"/>
    <col min="10501" max="10501" width="10.140625" style="9" customWidth="1"/>
    <col min="10502" max="10502" width="8.7109375" style="9" customWidth="1"/>
    <col min="10503" max="10503" width="9.5703125" style="9" customWidth="1"/>
    <col min="10504" max="10504" width="10.85546875" style="9" customWidth="1"/>
    <col min="10505" max="10505" width="30" style="9" customWidth="1"/>
    <col min="10506" max="10506" width="10" style="9" customWidth="1"/>
    <col min="10507" max="10507" width="7.7109375" style="9" customWidth="1"/>
    <col min="10508" max="10508" width="7.5703125" style="9" customWidth="1"/>
    <col min="10509" max="10753" width="9.140625" style="9"/>
    <col min="10754" max="10756" width="8.5703125" style="9" customWidth="1"/>
    <col min="10757" max="10757" width="10.140625" style="9" customWidth="1"/>
    <col min="10758" max="10758" width="8.7109375" style="9" customWidth="1"/>
    <col min="10759" max="10759" width="9.5703125" style="9" customWidth="1"/>
    <col min="10760" max="10760" width="10.85546875" style="9" customWidth="1"/>
    <col min="10761" max="10761" width="30" style="9" customWidth="1"/>
    <col min="10762" max="10762" width="10" style="9" customWidth="1"/>
    <col min="10763" max="10763" width="7.7109375" style="9" customWidth="1"/>
    <col min="10764" max="10764" width="7.5703125" style="9" customWidth="1"/>
    <col min="10765" max="11009" width="9.140625" style="9"/>
    <col min="11010" max="11012" width="8.5703125" style="9" customWidth="1"/>
    <col min="11013" max="11013" width="10.140625" style="9" customWidth="1"/>
    <col min="11014" max="11014" width="8.7109375" style="9" customWidth="1"/>
    <col min="11015" max="11015" width="9.5703125" style="9" customWidth="1"/>
    <col min="11016" max="11016" width="10.85546875" style="9" customWidth="1"/>
    <col min="11017" max="11017" width="30" style="9" customWidth="1"/>
    <col min="11018" max="11018" width="10" style="9" customWidth="1"/>
    <col min="11019" max="11019" width="7.7109375" style="9" customWidth="1"/>
    <col min="11020" max="11020" width="7.5703125" style="9" customWidth="1"/>
    <col min="11021" max="11265" width="9.140625" style="9"/>
    <col min="11266" max="11268" width="8.5703125" style="9" customWidth="1"/>
    <col min="11269" max="11269" width="10.140625" style="9" customWidth="1"/>
    <col min="11270" max="11270" width="8.7109375" style="9" customWidth="1"/>
    <col min="11271" max="11271" width="9.5703125" style="9" customWidth="1"/>
    <col min="11272" max="11272" width="10.85546875" style="9" customWidth="1"/>
    <col min="11273" max="11273" width="30" style="9" customWidth="1"/>
    <col min="11274" max="11274" width="10" style="9" customWidth="1"/>
    <col min="11275" max="11275" width="7.7109375" style="9" customWidth="1"/>
    <col min="11276" max="11276" width="7.5703125" style="9" customWidth="1"/>
    <col min="11277" max="11521" width="9.140625" style="9"/>
    <col min="11522" max="11524" width="8.5703125" style="9" customWidth="1"/>
    <col min="11525" max="11525" width="10.140625" style="9" customWidth="1"/>
    <col min="11526" max="11526" width="8.7109375" style="9" customWidth="1"/>
    <col min="11527" max="11527" width="9.5703125" style="9" customWidth="1"/>
    <col min="11528" max="11528" width="10.85546875" style="9" customWidth="1"/>
    <col min="11529" max="11529" width="30" style="9" customWidth="1"/>
    <col min="11530" max="11530" width="10" style="9" customWidth="1"/>
    <col min="11531" max="11531" width="7.7109375" style="9" customWidth="1"/>
    <col min="11532" max="11532" width="7.5703125" style="9" customWidth="1"/>
    <col min="11533" max="11777" width="9.140625" style="9"/>
    <col min="11778" max="11780" width="8.5703125" style="9" customWidth="1"/>
    <col min="11781" max="11781" width="10.140625" style="9" customWidth="1"/>
    <col min="11782" max="11782" width="8.7109375" style="9" customWidth="1"/>
    <col min="11783" max="11783" width="9.5703125" style="9" customWidth="1"/>
    <col min="11784" max="11784" width="10.85546875" style="9" customWidth="1"/>
    <col min="11785" max="11785" width="30" style="9" customWidth="1"/>
    <col min="11786" max="11786" width="10" style="9" customWidth="1"/>
    <col min="11787" max="11787" width="7.7109375" style="9" customWidth="1"/>
    <col min="11788" max="11788" width="7.5703125" style="9" customWidth="1"/>
    <col min="11789" max="12033" width="9.140625" style="9"/>
    <col min="12034" max="12036" width="8.5703125" style="9" customWidth="1"/>
    <col min="12037" max="12037" width="10.140625" style="9" customWidth="1"/>
    <col min="12038" max="12038" width="8.7109375" style="9" customWidth="1"/>
    <col min="12039" max="12039" width="9.5703125" style="9" customWidth="1"/>
    <col min="12040" max="12040" width="10.85546875" style="9" customWidth="1"/>
    <col min="12041" max="12041" width="30" style="9" customWidth="1"/>
    <col min="12042" max="12042" width="10" style="9" customWidth="1"/>
    <col min="12043" max="12043" width="7.7109375" style="9" customWidth="1"/>
    <col min="12044" max="12044" width="7.5703125" style="9" customWidth="1"/>
    <col min="12045" max="12289" width="9.140625" style="9"/>
    <col min="12290" max="12292" width="8.5703125" style="9" customWidth="1"/>
    <col min="12293" max="12293" width="10.140625" style="9" customWidth="1"/>
    <col min="12294" max="12294" width="8.7109375" style="9" customWidth="1"/>
    <col min="12295" max="12295" width="9.5703125" style="9" customWidth="1"/>
    <col min="12296" max="12296" width="10.85546875" style="9" customWidth="1"/>
    <col min="12297" max="12297" width="30" style="9" customWidth="1"/>
    <col min="12298" max="12298" width="10" style="9" customWidth="1"/>
    <col min="12299" max="12299" width="7.7109375" style="9" customWidth="1"/>
    <col min="12300" max="12300" width="7.5703125" style="9" customWidth="1"/>
    <col min="12301" max="12545" width="9.140625" style="9"/>
    <col min="12546" max="12548" width="8.5703125" style="9" customWidth="1"/>
    <col min="12549" max="12549" width="10.140625" style="9" customWidth="1"/>
    <col min="12550" max="12550" width="8.7109375" style="9" customWidth="1"/>
    <col min="12551" max="12551" width="9.5703125" style="9" customWidth="1"/>
    <col min="12552" max="12552" width="10.85546875" style="9" customWidth="1"/>
    <col min="12553" max="12553" width="30" style="9" customWidth="1"/>
    <col min="12554" max="12554" width="10" style="9" customWidth="1"/>
    <col min="12555" max="12555" width="7.7109375" style="9" customWidth="1"/>
    <col min="12556" max="12556" width="7.5703125" style="9" customWidth="1"/>
    <col min="12557" max="12801" width="9.140625" style="9"/>
    <col min="12802" max="12804" width="8.5703125" style="9" customWidth="1"/>
    <col min="12805" max="12805" width="10.140625" style="9" customWidth="1"/>
    <col min="12806" max="12806" width="8.7109375" style="9" customWidth="1"/>
    <col min="12807" max="12807" width="9.5703125" style="9" customWidth="1"/>
    <col min="12808" max="12808" width="10.85546875" style="9" customWidth="1"/>
    <col min="12809" max="12809" width="30" style="9" customWidth="1"/>
    <col min="12810" max="12810" width="10" style="9" customWidth="1"/>
    <col min="12811" max="12811" width="7.7109375" style="9" customWidth="1"/>
    <col min="12812" max="12812" width="7.5703125" style="9" customWidth="1"/>
    <col min="12813" max="13057" width="9.140625" style="9"/>
    <col min="13058" max="13060" width="8.5703125" style="9" customWidth="1"/>
    <col min="13061" max="13061" width="10.140625" style="9" customWidth="1"/>
    <col min="13062" max="13062" width="8.7109375" style="9" customWidth="1"/>
    <col min="13063" max="13063" width="9.5703125" style="9" customWidth="1"/>
    <col min="13064" max="13064" width="10.85546875" style="9" customWidth="1"/>
    <col min="13065" max="13065" width="30" style="9" customWidth="1"/>
    <col min="13066" max="13066" width="10" style="9" customWidth="1"/>
    <col min="13067" max="13067" width="7.7109375" style="9" customWidth="1"/>
    <col min="13068" max="13068" width="7.5703125" style="9" customWidth="1"/>
    <col min="13069" max="13313" width="9.140625" style="9"/>
    <col min="13314" max="13316" width="8.5703125" style="9" customWidth="1"/>
    <col min="13317" max="13317" width="10.140625" style="9" customWidth="1"/>
    <col min="13318" max="13318" width="8.7109375" style="9" customWidth="1"/>
    <col min="13319" max="13319" width="9.5703125" style="9" customWidth="1"/>
    <col min="13320" max="13320" width="10.85546875" style="9" customWidth="1"/>
    <col min="13321" max="13321" width="30" style="9" customWidth="1"/>
    <col min="13322" max="13322" width="10" style="9" customWidth="1"/>
    <col min="13323" max="13323" width="7.7109375" style="9" customWidth="1"/>
    <col min="13324" max="13324" width="7.5703125" style="9" customWidth="1"/>
    <col min="13325" max="13569" width="9.140625" style="9"/>
    <col min="13570" max="13572" width="8.5703125" style="9" customWidth="1"/>
    <col min="13573" max="13573" width="10.140625" style="9" customWidth="1"/>
    <col min="13574" max="13574" width="8.7109375" style="9" customWidth="1"/>
    <col min="13575" max="13575" width="9.5703125" style="9" customWidth="1"/>
    <col min="13576" max="13576" width="10.85546875" style="9" customWidth="1"/>
    <col min="13577" max="13577" width="30" style="9" customWidth="1"/>
    <col min="13578" max="13578" width="10" style="9" customWidth="1"/>
    <col min="13579" max="13579" width="7.7109375" style="9" customWidth="1"/>
    <col min="13580" max="13580" width="7.5703125" style="9" customWidth="1"/>
    <col min="13581" max="13825" width="9.140625" style="9"/>
    <col min="13826" max="13828" width="8.5703125" style="9" customWidth="1"/>
    <col min="13829" max="13829" width="10.140625" style="9" customWidth="1"/>
    <col min="13830" max="13830" width="8.7109375" style="9" customWidth="1"/>
    <col min="13831" max="13831" width="9.5703125" style="9" customWidth="1"/>
    <col min="13832" max="13832" width="10.85546875" style="9" customWidth="1"/>
    <col min="13833" max="13833" width="30" style="9" customWidth="1"/>
    <col min="13834" max="13834" width="10" style="9" customWidth="1"/>
    <col min="13835" max="13835" width="7.7109375" style="9" customWidth="1"/>
    <col min="13836" max="13836" width="7.5703125" style="9" customWidth="1"/>
    <col min="13837" max="14081" width="9.140625" style="9"/>
    <col min="14082" max="14084" width="8.5703125" style="9" customWidth="1"/>
    <col min="14085" max="14085" width="10.140625" style="9" customWidth="1"/>
    <col min="14086" max="14086" width="8.7109375" style="9" customWidth="1"/>
    <col min="14087" max="14087" width="9.5703125" style="9" customWidth="1"/>
    <col min="14088" max="14088" width="10.85546875" style="9" customWidth="1"/>
    <col min="14089" max="14089" width="30" style="9" customWidth="1"/>
    <col min="14090" max="14090" width="10" style="9" customWidth="1"/>
    <col min="14091" max="14091" width="7.7109375" style="9" customWidth="1"/>
    <col min="14092" max="14092" width="7.5703125" style="9" customWidth="1"/>
    <col min="14093" max="14337" width="9.140625" style="9"/>
    <col min="14338" max="14340" width="8.5703125" style="9" customWidth="1"/>
    <col min="14341" max="14341" width="10.140625" style="9" customWidth="1"/>
    <col min="14342" max="14342" width="8.7109375" style="9" customWidth="1"/>
    <col min="14343" max="14343" width="9.5703125" style="9" customWidth="1"/>
    <col min="14344" max="14344" width="10.85546875" style="9" customWidth="1"/>
    <col min="14345" max="14345" width="30" style="9" customWidth="1"/>
    <col min="14346" max="14346" width="10" style="9" customWidth="1"/>
    <col min="14347" max="14347" width="7.7109375" style="9" customWidth="1"/>
    <col min="14348" max="14348" width="7.5703125" style="9" customWidth="1"/>
    <col min="14349" max="14593" width="9.140625" style="9"/>
    <col min="14594" max="14596" width="8.5703125" style="9" customWidth="1"/>
    <col min="14597" max="14597" width="10.140625" style="9" customWidth="1"/>
    <col min="14598" max="14598" width="8.7109375" style="9" customWidth="1"/>
    <col min="14599" max="14599" width="9.5703125" style="9" customWidth="1"/>
    <col min="14600" max="14600" width="10.85546875" style="9" customWidth="1"/>
    <col min="14601" max="14601" width="30" style="9" customWidth="1"/>
    <col min="14602" max="14602" width="10" style="9" customWidth="1"/>
    <col min="14603" max="14603" width="7.7109375" style="9" customWidth="1"/>
    <col min="14604" max="14604" width="7.5703125" style="9" customWidth="1"/>
    <col min="14605" max="14849" width="9.140625" style="9"/>
    <col min="14850" max="14852" width="8.5703125" style="9" customWidth="1"/>
    <col min="14853" max="14853" width="10.140625" style="9" customWidth="1"/>
    <col min="14854" max="14854" width="8.7109375" style="9" customWidth="1"/>
    <col min="14855" max="14855" width="9.5703125" style="9" customWidth="1"/>
    <col min="14856" max="14856" width="10.85546875" style="9" customWidth="1"/>
    <col min="14857" max="14857" width="30" style="9" customWidth="1"/>
    <col min="14858" max="14858" width="10" style="9" customWidth="1"/>
    <col min="14859" max="14859" width="7.7109375" style="9" customWidth="1"/>
    <col min="14860" max="14860" width="7.5703125" style="9" customWidth="1"/>
    <col min="14861" max="15105" width="9.140625" style="9"/>
    <col min="15106" max="15108" width="8.5703125" style="9" customWidth="1"/>
    <col min="15109" max="15109" width="10.140625" style="9" customWidth="1"/>
    <col min="15110" max="15110" width="8.7109375" style="9" customWidth="1"/>
    <col min="15111" max="15111" width="9.5703125" style="9" customWidth="1"/>
    <col min="15112" max="15112" width="10.85546875" style="9" customWidth="1"/>
    <col min="15113" max="15113" width="30" style="9" customWidth="1"/>
    <col min="15114" max="15114" width="10" style="9" customWidth="1"/>
    <col min="15115" max="15115" width="7.7109375" style="9" customWidth="1"/>
    <col min="15116" max="15116" width="7.5703125" style="9" customWidth="1"/>
    <col min="15117" max="15361" width="9.140625" style="9"/>
    <col min="15362" max="15364" width="8.5703125" style="9" customWidth="1"/>
    <col min="15365" max="15365" width="10.140625" style="9" customWidth="1"/>
    <col min="15366" max="15366" width="8.7109375" style="9" customWidth="1"/>
    <col min="15367" max="15367" width="9.5703125" style="9" customWidth="1"/>
    <col min="15368" max="15368" width="10.85546875" style="9" customWidth="1"/>
    <col min="15369" max="15369" width="30" style="9" customWidth="1"/>
    <col min="15370" max="15370" width="10" style="9" customWidth="1"/>
    <col min="15371" max="15371" width="7.7109375" style="9" customWidth="1"/>
    <col min="15372" max="15372" width="7.5703125" style="9" customWidth="1"/>
    <col min="15373" max="15617" width="9.140625" style="9"/>
    <col min="15618" max="15620" width="8.5703125" style="9" customWidth="1"/>
    <col min="15621" max="15621" width="10.140625" style="9" customWidth="1"/>
    <col min="15622" max="15622" width="8.7109375" style="9" customWidth="1"/>
    <col min="15623" max="15623" width="9.5703125" style="9" customWidth="1"/>
    <col min="15624" max="15624" width="10.85546875" style="9" customWidth="1"/>
    <col min="15625" max="15625" width="30" style="9" customWidth="1"/>
    <col min="15626" max="15626" width="10" style="9" customWidth="1"/>
    <col min="15627" max="15627" width="7.7109375" style="9" customWidth="1"/>
    <col min="15628" max="15628" width="7.5703125" style="9" customWidth="1"/>
    <col min="15629" max="15873" width="9.140625" style="9"/>
    <col min="15874" max="15876" width="8.5703125" style="9" customWidth="1"/>
    <col min="15877" max="15877" width="10.140625" style="9" customWidth="1"/>
    <col min="15878" max="15878" width="8.7109375" style="9" customWidth="1"/>
    <col min="15879" max="15879" width="9.5703125" style="9" customWidth="1"/>
    <col min="15880" max="15880" width="10.85546875" style="9" customWidth="1"/>
    <col min="15881" max="15881" width="30" style="9" customWidth="1"/>
    <col min="15882" max="15882" width="10" style="9" customWidth="1"/>
    <col min="15883" max="15883" width="7.7109375" style="9" customWidth="1"/>
    <col min="15884" max="15884" width="7.5703125" style="9" customWidth="1"/>
    <col min="15885" max="16129" width="9.140625" style="9"/>
    <col min="16130" max="16132" width="8.5703125" style="9" customWidth="1"/>
    <col min="16133" max="16133" width="10.140625" style="9" customWidth="1"/>
    <col min="16134" max="16134" width="8.7109375" style="9" customWidth="1"/>
    <col min="16135" max="16135" width="9.5703125" style="9" customWidth="1"/>
    <col min="16136" max="16136" width="10.85546875" style="9" customWidth="1"/>
    <col min="16137" max="16137" width="30" style="9" customWidth="1"/>
    <col min="16138" max="16138" width="10" style="9" customWidth="1"/>
    <col min="16139" max="16139" width="7.7109375" style="9" customWidth="1"/>
    <col min="16140" max="16140" width="7.5703125" style="9" customWidth="1"/>
    <col min="16141" max="16384" width="9.140625" style="9"/>
  </cols>
  <sheetData>
    <row r="2" spans="2:15" s="1" customFormat="1" x14ac:dyDescent="0.25"/>
    <row r="3" spans="2:15" s="1" customFormat="1" x14ac:dyDescent="0.25"/>
    <row r="4" spans="2:15" s="1" customFormat="1" x14ac:dyDescent="0.25">
      <c r="J4" s="2"/>
      <c r="K4" s="3" t="s">
        <v>88</v>
      </c>
    </row>
    <row r="5" spans="2:15" s="1" customFormat="1" ht="9" customHeight="1" x14ac:dyDescent="0.25"/>
    <row r="6" spans="2:15" x14ac:dyDescent="0.25">
      <c r="B6" s="1"/>
      <c r="N6" s="4"/>
    </row>
    <row r="7" spans="2:15" x14ac:dyDescent="0.25">
      <c r="B7" s="1"/>
      <c r="N7" s="4"/>
    </row>
    <row r="8" spans="2:15" ht="15.75" x14ac:dyDescent="0.25">
      <c r="B8" s="37">
        <v>9.0299999999999994</v>
      </c>
      <c r="C8" s="63"/>
      <c r="D8" s="63"/>
      <c r="E8" s="13" t="s">
        <v>33</v>
      </c>
      <c r="F8" s="64"/>
      <c r="G8" s="64"/>
      <c r="H8" s="64"/>
      <c r="I8" s="64"/>
      <c r="J8" s="64"/>
      <c r="K8" s="64"/>
      <c r="L8" s="64"/>
      <c r="M8" s="5"/>
      <c r="N8" s="5"/>
      <c r="O8" s="5"/>
    </row>
    <row r="9" spans="2:15" ht="13.5" customHeight="1" x14ac:dyDescent="0.25">
      <c r="B9" s="40"/>
      <c r="C9" s="65"/>
      <c r="D9" s="65"/>
      <c r="E9" s="65"/>
      <c r="F9" s="65"/>
      <c r="G9" s="65"/>
      <c r="H9" s="65"/>
      <c r="I9" s="65"/>
      <c r="J9" s="65"/>
      <c r="K9" s="65"/>
      <c r="L9" s="65"/>
    </row>
    <row r="10" spans="2:15" ht="13.5" customHeight="1" x14ac:dyDescent="0.25">
      <c r="B10" s="40"/>
      <c r="C10" s="66"/>
      <c r="L10" s="66"/>
    </row>
    <row r="11" spans="2:15" ht="29.25" customHeight="1" x14ac:dyDescent="0.25">
      <c r="B11" s="40"/>
      <c r="C11" s="66"/>
      <c r="E11" s="67"/>
      <c r="F11" s="68" t="s">
        <v>22</v>
      </c>
      <c r="G11" s="69"/>
      <c r="H11" s="69"/>
      <c r="I11" s="70"/>
      <c r="J11" s="71" t="s">
        <v>23</v>
      </c>
      <c r="L11" s="66"/>
    </row>
    <row r="12" spans="2:15" ht="8.25" customHeight="1" x14ac:dyDescent="0.25">
      <c r="B12" s="40"/>
      <c r="C12" s="66"/>
      <c r="E12" s="67"/>
      <c r="F12" s="68"/>
      <c r="G12" s="69"/>
      <c r="H12" s="69"/>
      <c r="I12" s="69"/>
      <c r="J12" s="72"/>
      <c r="L12" s="66"/>
    </row>
    <row r="13" spans="2:15" ht="13.5" customHeight="1" x14ac:dyDescent="0.25">
      <c r="B13" s="40"/>
      <c r="C13" s="66"/>
      <c r="E13" s="73">
        <v>1</v>
      </c>
      <c r="F13" s="74" t="s">
        <v>34</v>
      </c>
      <c r="G13" s="37"/>
      <c r="H13" s="37"/>
      <c r="I13" s="37"/>
      <c r="J13" s="75">
        <v>477</v>
      </c>
      <c r="L13" s="66"/>
    </row>
    <row r="14" spans="2:15" ht="13.5" customHeight="1" x14ac:dyDescent="0.25">
      <c r="B14" s="40"/>
      <c r="C14" s="66"/>
      <c r="E14" s="76">
        <v>2</v>
      </c>
      <c r="F14" s="74" t="s">
        <v>24</v>
      </c>
      <c r="G14" s="76"/>
      <c r="H14" s="76"/>
      <c r="I14" s="76"/>
      <c r="J14" s="75">
        <v>56</v>
      </c>
      <c r="L14" s="66"/>
    </row>
    <row r="15" spans="2:15" ht="12.75" customHeight="1" x14ac:dyDescent="0.25">
      <c r="B15" s="77"/>
      <c r="C15" s="77"/>
      <c r="E15" s="73">
        <v>3</v>
      </c>
      <c r="F15" s="74" t="s">
        <v>25</v>
      </c>
      <c r="G15" s="73"/>
      <c r="H15" s="76"/>
      <c r="I15" s="78"/>
      <c r="J15" s="79">
        <v>137</v>
      </c>
      <c r="L15" s="77"/>
      <c r="N15" s="9">
        <f t="shared" ref="N15:N18" si="0">K15</f>
        <v>0</v>
      </c>
      <c r="O15" s="6" t="e">
        <f>N15/$N$28*100</f>
        <v>#DIV/0!</v>
      </c>
    </row>
    <row r="16" spans="2:15" ht="12.75" customHeight="1" x14ac:dyDescent="0.25">
      <c r="B16" s="80"/>
      <c r="C16" s="77"/>
      <c r="E16" s="73">
        <v>4</v>
      </c>
      <c r="F16" s="81" t="s">
        <v>35</v>
      </c>
      <c r="G16" s="82"/>
      <c r="H16" s="82"/>
      <c r="I16" s="83"/>
      <c r="J16" s="79">
        <v>67</v>
      </c>
      <c r="L16" s="84"/>
      <c r="N16" s="9">
        <f t="shared" si="0"/>
        <v>0</v>
      </c>
      <c r="O16" s="6" t="e">
        <f>N16/$N$28*100</f>
        <v>#DIV/0!</v>
      </c>
    </row>
    <row r="17" spans="2:15" ht="14.25" customHeight="1" x14ac:dyDescent="0.25">
      <c r="B17" s="85"/>
      <c r="C17" s="77"/>
      <c r="E17" s="76">
        <v>5</v>
      </c>
      <c r="F17" s="74" t="s">
        <v>36</v>
      </c>
      <c r="G17" s="73"/>
      <c r="H17" s="73"/>
      <c r="I17" s="86"/>
      <c r="J17" s="79">
        <v>191</v>
      </c>
      <c r="L17" s="77"/>
      <c r="N17" s="9">
        <f t="shared" si="0"/>
        <v>0</v>
      </c>
      <c r="O17" s="6" t="e">
        <f>N17/$N$28*100</f>
        <v>#DIV/0!</v>
      </c>
    </row>
    <row r="18" spans="2:15" ht="12.75" customHeight="1" x14ac:dyDescent="0.25">
      <c r="B18" s="94"/>
      <c r="C18" s="95"/>
      <c r="E18" s="76">
        <v>6</v>
      </c>
      <c r="F18" s="81" t="s">
        <v>26</v>
      </c>
      <c r="G18" s="88"/>
      <c r="H18" s="88"/>
      <c r="I18" s="89"/>
      <c r="J18" s="79">
        <v>47</v>
      </c>
      <c r="L18" s="95"/>
      <c r="N18" s="9">
        <f t="shared" si="0"/>
        <v>0</v>
      </c>
      <c r="O18" s="6" t="e">
        <f>N18/$N$28*100</f>
        <v>#DIV/0!</v>
      </c>
    </row>
    <row r="19" spans="2:15" ht="15.75" x14ac:dyDescent="0.25">
      <c r="B19" s="90"/>
      <c r="C19" s="2"/>
      <c r="E19" s="76">
        <v>7</v>
      </c>
      <c r="F19" s="81" t="s">
        <v>27</v>
      </c>
      <c r="G19" s="88"/>
      <c r="H19" s="88"/>
      <c r="I19" s="89"/>
      <c r="J19" s="79">
        <v>71</v>
      </c>
      <c r="L19" s="2"/>
      <c r="N19" s="9">
        <f t="shared" ref="N19:N25" si="1">K19</f>
        <v>0</v>
      </c>
      <c r="O19" s="6" t="e">
        <f>N19/$N$28*100</f>
        <v>#DIV/0!</v>
      </c>
    </row>
    <row r="20" spans="2:15" ht="15.75" x14ac:dyDescent="0.25">
      <c r="B20" s="91"/>
      <c r="C20" s="96"/>
      <c r="E20" s="73">
        <v>8</v>
      </c>
      <c r="F20" s="81" t="s">
        <v>28</v>
      </c>
      <c r="G20" s="88"/>
      <c r="H20" s="88"/>
      <c r="I20" s="89"/>
      <c r="J20" s="79">
        <v>41</v>
      </c>
      <c r="L20" s="96"/>
      <c r="N20" s="9">
        <f t="shared" si="1"/>
        <v>0</v>
      </c>
      <c r="O20" s="6" t="e">
        <f>N20/$N$28*100</f>
        <v>#DIV/0!</v>
      </c>
    </row>
    <row r="21" spans="2:15" ht="15.75" x14ac:dyDescent="0.25">
      <c r="B21" s="91"/>
      <c r="C21" s="96"/>
      <c r="E21" s="73">
        <v>9</v>
      </c>
      <c r="F21" s="81" t="s">
        <v>37</v>
      </c>
      <c r="G21" s="88"/>
      <c r="H21" s="88"/>
      <c r="I21" s="89"/>
      <c r="J21" s="79">
        <v>65</v>
      </c>
      <c r="L21" s="96"/>
      <c r="N21" s="9">
        <f t="shared" si="1"/>
        <v>0</v>
      </c>
      <c r="O21" s="6" t="e">
        <f>N21/$N$28*100</f>
        <v>#DIV/0!</v>
      </c>
    </row>
    <row r="22" spans="2:15" ht="15.75" x14ac:dyDescent="0.25">
      <c r="B22" s="91"/>
      <c r="C22" s="96"/>
      <c r="E22" s="73">
        <v>10</v>
      </c>
      <c r="F22" s="74" t="s">
        <v>29</v>
      </c>
      <c r="G22" s="97"/>
      <c r="H22" s="97"/>
      <c r="I22" s="98"/>
      <c r="J22" s="79">
        <v>15</v>
      </c>
      <c r="L22" s="96"/>
      <c r="N22" s="9">
        <f t="shared" si="1"/>
        <v>0</v>
      </c>
      <c r="O22" s="6" t="e">
        <f>N22/$N$28*100</f>
        <v>#DIV/0!</v>
      </c>
    </row>
    <row r="23" spans="2:15" ht="15.75" x14ac:dyDescent="0.25">
      <c r="B23" s="91"/>
      <c r="C23" s="96"/>
      <c r="E23" s="99">
        <v>11</v>
      </c>
      <c r="F23" s="81" t="s">
        <v>38</v>
      </c>
      <c r="G23" s="92"/>
      <c r="H23" s="92"/>
      <c r="I23" s="93"/>
      <c r="J23" s="79">
        <v>130</v>
      </c>
      <c r="L23" s="96"/>
      <c r="N23" s="9">
        <f t="shared" si="1"/>
        <v>0</v>
      </c>
      <c r="O23" s="6" t="e">
        <f>N23/$N$28*100</f>
        <v>#DIV/0!</v>
      </c>
    </row>
    <row r="24" spans="2:15" ht="15.75" x14ac:dyDescent="0.25">
      <c r="B24" s="87"/>
      <c r="C24" s="2"/>
      <c r="E24" s="99">
        <v>12</v>
      </c>
      <c r="F24" s="81" t="s">
        <v>30</v>
      </c>
      <c r="G24" s="92"/>
      <c r="H24" s="92"/>
      <c r="I24" s="93"/>
      <c r="J24" s="79">
        <v>99</v>
      </c>
      <c r="L24" s="2"/>
      <c r="N24" s="9">
        <f t="shared" si="1"/>
        <v>0</v>
      </c>
      <c r="O24" s="6" t="e">
        <f>N24/$N$28*100</f>
        <v>#DIV/0!</v>
      </c>
    </row>
    <row r="25" spans="2:15" ht="15.75" x14ac:dyDescent="0.25">
      <c r="B25" s="94"/>
      <c r="C25" s="95"/>
      <c r="E25" s="100"/>
      <c r="F25" s="101" t="s">
        <v>31</v>
      </c>
      <c r="G25" s="100"/>
      <c r="H25" s="100"/>
      <c r="I25" s="102"/>
      <c r="J25" s="103">
        <v>1396</v>
      </c>
      <c r="L25" s="95"/>
      <c r="N25" s="9">
        <f t="shared" si="1"/>
        <v>0</v>
      </c>
      <c r="O25" s="6" t="e">
        <f>N25/$N$28*100</f>
        <v>#DIV/0!</v>
      </c>
    </row>
    <row r="26" spans="2:15" ht="9" customHeight="1" x14ac:dyDescent="0.25">
      <c r="B26" s="94"/>
      <c r="C26" s="95"/>
      <c r="D26" s="95"/>
      <c r="E26" s="92"/>
      <c r="F26" s="92"/>
      <c r="G26" s="92"/>
      <c r="H26" s="92"/>
      <c r="I26" s="92"/>
      <c r="J26" s="92"/>
      <c r="K26" s="95"/>
      <c r="L26" s="95"/>
    </row>
    <row r="27" spans="2:15" ht="9" customHeight="1" x14ac:dyDescent="0.25">
      <c r="B27" s="94"/>
      <c r="C27" s="95"/>
      <c r="D27" s="95"/>
      <c r="E27" s="92"/>
      <c r="F27" s="92"/>
      <c r="G27" s="92"/>
      <c r="H27" s="92"/>
      <c r="I27" s="92"/>
      <c r="J27" s="92"/>
      <c r="K27" s="95"/>
      <c r="L27" s="95"/>
    </row>
    <row r="28" spans="2:15" x14ac:dyDescent="0.25">
      <c r="B28" s="90"/>
      <c r="C28" s="95"/>
      <c r="D28" s="95"/>
      <c r="E28" s="95"/>
      <c r="F28" s="95"/>
      <c r="G28" s="95"/>
      <c r="H28" s="95"/>
      <c r="I28" s="95"/>
      <c r="J28" s="95"/>
      <c r="K28" s="95"/>
      <c r="L28" s="95"/>
      <c r="N28" s="9">
        <f>SUM(N15:N25)</f>
        <v>0</v>
      </c>
      <c r="O28" s="9" t="e">
        <f>SUM(O15:O25)</f>
        <v>#DIV/0!</v>
      </c>
    </row>
    <row r="29" spans="2:15" x14ac:dyDescent="0.25">
      <c r="B29" s="91"/>
      <c r="C29" s="96"/>
      <c r="D29" s="96"/>
      <c r="E29" s="96"/>
      <c r="F29" s="96"/>
      <c r="G29" s="96"/>
      <c r="H29" s="96"/>
      <c r="I29" s="96"/>
      <c r="J29" s="96"/>
      <c r="K29" s="96"/>
      <c r="L29" s="96"/>
    </row>
    <row r="30" spans="2:15" x14ac:dyDescent="0.25">
      <c r="B30" s="91"/>
      <c r="C30" s="96"/>
      <c r="D30" s="96"/>
      <c r="E30" s="96"/>
      <c r="F30" s="104"/>
      <c r="G30" s="104"/>
      <c r="H30" s="104"/>
      <c r="I30" s="104"/>
      <c r="J30" s="104"/>
      <c r="K30" s="104"/>
      <c r="L30" s="96"/>
    </row>
    <row r="31" spans="2:15" x14ac:dyDescent="0.25">
      <c r="B31" s="91"/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2:15" x14ac:dyDescent="0.25">
      <c r="B32" s="91"/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x14ac:dyDescent="0.25">
      <c r="B33" s="87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x14ac:dyDescent="0.25">
      <c r="B34" s="94"/>
      <c r="C34" s="95"/>
      <c r="D34" s="95"/>
      <c r="E34" s="95"/>
      <c r="F34" s="95"/>
      <c r="G34" s="95"/>
      <c r="H34" s="95"/>
      <c r="I34" s="95"/>
      <c r="J34" s="95"/>
      <c r="K34" s="95"/>
      <c r="L34" s="95"/>
    </row>
    <row r="35" spans="2:12" x14ac:dyDescent="0.25"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</row>
    <row r="36" spans="2:12" ht="9.75" customHeight="1" x14ac:dyDescent="0.25"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</row>
    <row r="37" spans="2:12" x14ac:dyDescent="0.25">
      <c r="B37" s="90"/>
      <c r="C37" s="105"/>
      <c r="D37" s="105"/>
      <c r="E37" s="105"/>
      <c r="F37" s="105"/>
      <c r="G37" s="105"/>
      <c r="H37" s="105"/>
      <c r="I37" s="105"/>
      <c r="J37" s="105"/>
      <c r="K37" s="105"/>
      <c r="L37" s="105"/>
    </row>
    <row r="38" spans="2:12" x14ac:dyDescent="0.25">
      <c r="B38" s="91"/>
      <c r="C38" s="96"/>
      <c r="D38" s="96"/>
      <c r="E38" s="96"/>
      <c r="F38" s="96"/>
      <c r="G38" s="96"/>
      <c r="H38" s="96"/>
      <c r="I38" s="96"/>
      <c r="J38" s="96"/>
      <c r="K38" s="96"/>
      <c r="L38" s="96"/>
    </row>
    <row r="39" spans="2:12" x14ac:dyDescent="0.25">
      <c r="B39" s="91"/>
      <c r="C39" s="96"/>
      <c r="D39" s="96"/>
      <c r="E39" s="96"/>
      <c r="F39" s="96"/>
      <c r="G39" s="96"/>
      <c r="H39" s="96"/>
      <c r="I39" s="96"/>
      <c r="J39" s="96"/>
      <c r="K39" s="96"/>
      <c r="L39" s="96"/>
    </row>
    <row r="40" spans="2:12" x14ac:dyDescent="0.25">
      <c r="B40" s="91"/>
      <c r="C40" s="96"/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91"/>
      <c r="C41" s="96"/>
      <c r="D41" s="96"/>
      <c r="E41" s="96"/>
      <c r="F41" s="96"/>
      <c r="G41" s="96"/>
      <c r="H41" s="96"/>
      <c r="I41" s="96"/>
      <c r="J41" s="96"/>
      <c r="K41" s="96"/>
      <c r="L41" s="96"/>
    </row>
    <row r="42" spans="2:12" x14ac:dyDescent="0.25">
      <c r="B42" s="87"/>
      <c r="C42" s="95"/>
      <c r="D42" s="95"/>
      <c r="E42" s="95"/>
      <c r="F42" s="95"/>
      <c r="G42" s="95"/>
      <c r="H42" s="95"/>
      <c r="I42" s="95"/>
      <c r="J42" s="95"/>
      <c r="K42" s="95"/>
      <c r="L42" s="95"/>
    </row>
    <row r="43" spans="2:12" x14ac:dyDescent="0.25">
      <c r="B43" s="94"/>
      <c r="C43" s="95"/>
      <c r="D43" s="95"/>
      <c r="E43" s="95"/>
      <c r="F43" s="95"/>
      <c r="G43" s="95"/>
      <c r="H43" s="95"/>
      <c r="I43" s="95"/>
      <c r="J43" s="95"/>
      <c r="K43" s="95"/>
      <c r="L43" s="95"/>
    </row>
    <row r="44" spans="2:12" x14ac:dyDescent="0.25">
      <c r="B44" s="94"/>
      <c r="C44" s="95"/>
      <c r="D44" s="95"/>
      <c r="E44" s="95"/>
      <c r="F44" s="95"/>
      <c r="G44" s="95"/>
      <c r="H44" s="95"/>
      <c r="I44" s="95"/>
      <c r="J44" s="95"/>
      <c r="K44" s="95"/>
      <c r="L44" s="95"/>
    </row>
    <row r="45" spans="2:12" x14ac:dyDescent="0.25">
      <c r="B45" s="94"/>
      <c r="C45" s="95"/>
      <c r="D45" s="95"/>
      <c r="E45" s="95"/>
      <c r="F45" s="95"/>
      <c r="G45" s="95"/>
      <c r="H45" s="95"/>
      <c r="I45" s="95"/>
      <c r="J45" s="95"/>
      <c r="K45" s="95"/>
      <c r="L45" s="95"/>
    </row>
    <row r="46" spans="2:12" x14ac:dyDescent="0.25">
      <c r="B46" s="90"/>
      <c r="C46" s="95"/>
      <c r="D46" s="95"/>
      <c r="E46" s="95"/>
      <c r="F46" s="95"/>
      <c r="G46" s="95"/>
      <c r="H46" s="95"/>
      <c r="I46" s="95"/>
      <c r="J46" s="95"/>
      <c r="K46" s="95"/>
      <c r="L46" s="95"/>
    </row>
    <row r="47" spans="2:12" x14ac:dyDescent="0.25">
      <c r="B47" s="91"/>
      <c r="C47" s="96"/>
      <c r="D47" s="96"/>
      <c r="E47" s="96"/>
      <c r="F47" s="96"/>
      <c r="G47" s="96"/>
      <c r="H47" s="96"/>
      <c r="I47" s="96"/>
      <c r="J47" s="96"/>
      <c r="K47" s="96"/>
      <c r="L47" s="96"/>
    </row>
    <row r="48" spans="2:12" x14ac:dyDescent="0.25">
      <c r="B48" s="91"/>
      <c r="C48" s="96"/>
      <c r="D48" s="96"/>
      <c r="E48" s="96"/>
      <c r="F48" s="96"/>
      <c r="G48" s="96"/>
      <c r="H48" s="96"/>
      <c r="I48" s="96"/>
      <c r="J48" s="96"/>
      <c r="K48" s="96"/>
      <c r="L48" s="96"/>
    </row>
    <row r="49" spans="2:12" x14ac:dyDescent="0.25">
      <c r="B49" s="91"/>
      <c r="C49" s="96"/>
      <c r="D49" s="96"/>
      <c r="E49" s="96"/>
      <c r="F49" s="96"/>
      <c r="G49" s="96"/>
      <c r="H49" s="96"/>
      <c r="I49" s="96"/>
      <c r="J49" s="96"/>
      <c r="K49" s="96"/>
      <c r="L49" s="96"/>
    </row>
    <row r="50" spans="2:12" x14ac:dyDescent="0.25">
      <c r="B50" s="91"/>
      <c r="C50" s="96"/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94"/>
      <c r="C51" s="95"/>
      <c r="D51" s="95"/>
      <c r="E51" s="95"/>
      <c r="F51" s="95"/>
      <c r="G51" s="95"/>
      <c r="H51" s="95"/>
      <c r="I51" s="95"/>
      <c r="J51" s="95"/>
      <c r="K51" s="95"/>
      <c r="L51" s="95"/>
    </row>
    <row r="52" spans="2:12" x14ac:dyDescent="0.25">
      <c r="B52" s="33"/>
      <c r="C52" s="33" t="s">
        <v>32</v>
      </c>
      <c r="D52" s="33"/>
      <c r="E52" s="7"/>
      <c r="F52" s="7"/>
      <c r="G52" s="7"/>
      <c r="H52" s="7"/>
      <c r="I52" s="7"/>
      <c r="J52" s="7"/>
      <c r="K52" s="7"/>
      <c r="L52" s="7"/>
    </row>
    <row r="53" spans="2:12" x14ac:dyDescent="0.25">
      <c r="C53" s="7"/>
      <c r="D53" s="7"/>
      <c r="E53" s="7"/>
      <c r="F53" s="7"/>
      <c r="G53" s="7"/>
      <c r="H53" s="7"/>
      <c r="I53" s="7"/>
      <c r="J53" s="7"/>
      <c r="K53" s="7"/>
      <c r="L53" s="7"/>
    </row>
    <row r="54" spans="2:12" ht="9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2:12" x14ac:dyDescent="0.2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</row>
  </sheetData>
  <mergeCells count="4">
    <mergeCell ref="E8:L8"/>
    <mergeCell ref="C9:L9"/>
    <mergeCell ref="F30:K30"/>
    <mergeCell ref="C37:L37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123825</xdr:colOff>
                <xdr:row>0</xdr:row>
                <xdr:rowOff>85725</xdr:rowOff>
              </from>
              <to>
                <xdr:col>1</xdr:col>
                <xdr:colOff>276225</xdr:colOff>
                <xdr:row>3</xdr:row>
                <xdr:rowOff>47625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9"/>
  <sheetViews>
    <sheetView zoomScaleNormal="100" workbookViewId="0">
      <selection activeCell="P2" sqref="P2"/>
    </sheetView>
  </sheetViews>
  <sheetFormatPr defaultRowHeight="12.75" x14ac:dyDescent="0.2"/>
  <cols>
    <col min="1" max="1" width="9.140625" style="118"/>
    <col min="2" max="2" width="33.28515625" style="118" customWidth="1"/>
    <col min="3" max="15" width="13.5703125" style="118" customWidth="1"/>
    <col min="16" max="257" width="9.140625" style="118"/>
    <col min="258" max="258" width="33.28515625" style="118" customWidth="1"/>
    <col min="259" max="271" width="15.140625" style="118" customWidth="1"/>
    <col min="272" max="513" width="9.140625" style="118"/>
    <col min="514" max="514" width="33.28515625" style="118" customWidth="1"/>
    <col min="515" max="527" width="15.140625" style="118" customWidth="1"/>
    <col min="528" max="769" width="9.140625" style="118"/>
    <col min="770" max="770" width="33.28515625" style="118" customWidth="1"/>
    <col min="771" max="783" width="15.140625" style="118" customWidth="1"/>
    <col min="784" max="1025" width="9.140625" style="118"/>
    <col min="1026" max="1026" width="33.28515625" style="118" customWidth="1"/>
    <col min="1027" max="1039" width="15.140625" style="118" customWidth="1"/>
    <col min="1040" max="1281" width="9.140625" style="118"/>
    <col min="1282" max="1282" width="33.28515625" style="118" customWidth="1"/>
    <col min="1283" max="1295" width="15.140625" style="118" customWidth="1"/>
    <col min="1296" max="1537" width="9.140625" style="118"/>
    <col min="1538" max="1538" width="33.28515625" style="118" customWidth="1"/>
    <col min="1539" max="1551" width="15.140625" style="118" customWidth="1"/>
    <col min="1552" max="1793" width="9.140625" style="118"/>
    <col min="1794" max="1794" width="33.28515625" style="118" customWidth="1"/>
    <col min="1795" max="1807" width="15.140625" style="118" customWidth="1"/>
    <col min="1808" max="2049" width="9.140625" style="118"/>
    <col min="2050" max="2050" width="33.28515625" style="118" customWidth="1"/>
    <col min="2051" max="2063" width="15.140625" style="118" customWidth="1"/>
    <col min="2064" max="2305" width="9.140625" style="118"/>
    <col min="2306" max="2306" width="33.28515625" style="118" customWidth="1"/>
    <col min="2307" max="2319" width="15.140625" style="118" customWidth="1"/>
    <col min="2320" max="2561" width="9.140625" style="118"/>
    <col min="2562" max="2562" width="33.28515625" style="118" customWidth="1"/>
    <col min="2563" max="2575" width="15.140625" style="118" customWidth="1"/>
    <col min="2576" max="2817" width="9.140625" style="118"/>
    <col min="2818" max="2818" width="33.28515625" style="118" customWidth="1"/>
    <col min="2819" max="2831" width="15.140625" style="118" customWidth="1"/>
    <col min="2832" max="3073" width="9.140625" style="118"/>
    <col min="3074" max="3074" width="33.28515625" style="118" customWidth="1"/>
    <col min="3075" max="3087" width="15.140625" style="118" customWidth="1"/>
    <col min="3088" max="3329" width="9.140625" style="118"/>
    <col min="3330" max="3330" width="33.28515625" style="118" customWidth="1"/>
    <col min="3331" max="3343" width="15.140625" style="118" customWidth="1"/>
    <col min="3344" max="3585" width="9.140625" style="118"/>
    <col min="3586" max="3586" width="33.28515625" style="118" customWidth="1"/>
    <col min="3587" max="3599" width="15.140625" style="118" customWidth="1"/>
    <col min="3600" max="3841" width="9.140625" style="118"/>
    <col min="3842" max="3842" width="33.28515625" style="118" customWidth="1"/>
    <col min="3843" max="3855" width="15.140625" style="118" customWidth="1"/>
    <col min="3856" max="4097" width="9.140625" style="118"/>
    <col min="4098" max="4098" width="33.28515625" style="118" customWidth="1"/>
    <col min="4099" max="4111" width="15.140625" style="118" customWidth="1"/>
    <col min="4112" max="4353" width="9.140625" style="118"/>
    <col min="4354" max="4354" width="33.28515625" style="118" customWidth="1"/>
    <col min="4355" max="4367" width="15.140625" style="118" customWidth="1"/>
    <col min="4368" max="4609" width="9.140625" style="118"/>
    <col min="4610" max="4610" width="33.28515625" style="118" customWidth="1"/>
    <col min="4611" max="4623" width="15.140625" style="118" customWidth="1"/>
    <col min="4624" max="4865" width="9.140625" style="118"/>
    <col min="4866" max="4866" width="33.28515625" style="118" customWidth="1"/>
    <col min="4867" max="4879" width="15.140625" style="118" customWidth="1"/>
    <col min="4880" max="5121" width="9.140625" style="118"/>
    <col min="5122" max="5122" width="33.28515625" style="118" customWidth="1"/>
    <col min="5123" max="5135" width="15.140625" style="118" customWidth="1"/>
    <col min="5136" max="5377" width="9.140625" style="118"/>
    <col min="5378" max="5378" width="33.28515625" style="118" customWidth="1"/>
    <col min="5379" max="5391" width="15.140625" style="118" customWidth="1"/>
    <col min="5392" max="5633" width="9.140625" style="118"/>
    <col min="5634" max="5634" width="33.28515625" style="118" customWidth="1"/>
    <col min="5635" max="5647" width="15.140625" style="118" customWidth="1"/>
    <col min="5648" max="5889" width="9.140625" style="118"/>
    <col min="5890" max="5890" width="33.28515625" style="118" customWidth="1"/>
    <col min="5891" max="5903" width="15.140625" style="118" customWidth="1"/>
    <col min="5904" max="6145" width="9.140625" style="118"/>
    <col min="6146" max="6146" width="33.28515625" style="118" customWidth="1"/>
    <col min="6147" max="6159" width="15.140625" style="118" customWidth="1"/>
    <col min="6160" max="6401" width="9.140625" style="118"/>
    <col min="6402" max="6402" width="33.28515625" style="118" customWidth="1"/>
    <col min="6403" max="6415" width="15.140625" style="118" customWidth="1"/>
    <col min="6416" max="6657" width="9.140625" style="118"/>
    <col min="6658" max="6658" width="33.28515625" style="118" customWidth="1"/>
    <col min="6659" max="6671" width="15.140625" style="118" customWidth="1"/>
    <col min="6672" max="6913" width="9.140625" style="118"/>
    <col min="6914" max="6914" width="33.28515625" style="118" customWidth="1"/>
    <col min="6915" max="6927" width="15.140625" style="118" customWidth="1"/>
    <col min="6928" max="7169" width="9.140625" style="118"/>
    <col min="7170" max="7170" width="33.28515625" style="118" customWidth="1"/>
    <col min="7171" max="7183" width="15.140625" style="118" customWidth="1"/>
    <col min="7184" max="7425" width="9.140625" style="118"/>
    <col min="7426" max="7426" width="33.28515625" style="118" customWidth="1"/>
    <col min="7427" max="7439" width="15.140625" style="118" customWidth="1"/>
    <col min="7440" max="7681" width="9.140625" style="118"/>
    <col min="7682" max="7682" width="33.28515625" style="118" customWidth="1"/>
    <col min="7683" max="7695" width="15.140625" style="118" customWidth="1"/>
    <col min="7696" max="7937" width="9.140625" style="118"/>
    <col min="7938" max="7938" width="33.28515625" style="118" customWidth="1"/>
    <col min="7939" max="7951" width="15.140625" style="118" customWidth="1"/>
    <col min="7952" max="8193" width="9.140625" style="118"/>
    <col min="8194" max="8194" width="33.28515625" style="118" customWidth="1"/>
    <col min="8195" max="8207" width="15.140625" style="118" customWidth="1"/>
    <col min="8208" max="8449" width="9.140625" style="118"/>
    <col min="8450" max="8450" width="33.28515625" style="118" customWidth="1"/>
    <col min="8451" max="8463" width="15.140625" style="118" customWidth="1"/>
    <col min="8464" max="8705" width="9.140625" style="118"/>
    <col min="8706" max="8706" width="33.28515625" style="118" customWidth="1"/>
    <col min="8707" max="8719" width="15.140625" style="118" customWidth="1"/>
    <col min="8720" max="8961" width="9.140625" style="118"/>
    <col min="8962" max="8962" width="33.28515625" style="118" customWidth="1"/>
    <col min="8963" max="8975" width="15.140625" style="118" customWidth="1"/>
    <col min="8976" max="9217" width="9.140625" style="118"/>
    <col min="9218" max="9218" width="33.28515625" style="118" customWidth="1"/>
    <col min="9219" max="9231" width="15.140625" style="118" customWidth="1"/>
    <col min="9232" max="9473" width="9.140625" style="118"/>
    <col min="9474" max="9474" width="33.28515625" style="118" customWidth="1"/>
    <col min="9475" max="9487" width="15.140625" style="118" customWidth="1"/>
    <col min="9488" max="9729" width="9.140625" style="118"/>
    <col min="9730" max="9730" width="33.28515625" style="118" customWidth="1"/>
    <col min="9731" max="9743" width="15.140625" style="118" customWidth="1"/>
    <col min="9744" max="9985" width="9.140625" style="118"/>
    <col min="9986" max="9986" width="33.28515625" style="118" customWidth="1"/>
    <col min="9987" max="9999" width="15.140625" style="118" customWidth="1"/>
    <col min="10000" max="10241" width="9.140625" style="118"/>
    <col min="10242" max="10242" width="33.28515625" style="118" customWidth="1"/>
    <col min="10243" max="10255" width="15.140625" style="118" customWidth="1"/>
    <col min="10256" max="10497" width="9.140625" style="118"/>
    <col min="10498" max="10498" width="33.28515625" style="118" customWidth="1"/>
    <col min="10499" max="10511" width="15.140625" style="118" customWidth="1"/>
    <col min="10512" max="10753" width="9.140625" style="118"/>
    <col min="10754" max="10754" width="33.28515625" style="118" customWidth="1"/>
    <col min="10755" max="10767" width="15.140625" style="118" customWidth="1"/>
    <col min="10768" max="11009" width="9.140625" style="118"/>
    <col min="11010" max="11010" width="33.28515625" style="118" customWidth="1"/>
    <col min="11011" max="11023" width="15.140625" style="118" customWidth="1"/>
    <col min="11024" max="11265" width="9.140625" style="118"/>
    <col min="11266" max="11266" width="33.28515625" style="118" customWidth="1"/>
    <col min="11267" max="11279" width="15.140625" style="118" customWidth="1"/>
    <col min="11280" max="11521" width="9.140625" style="118"/>
    <col min="11522" max="11522" width="33.28515625" style="118" customWidth="1"/>
    <col min="11523" max="11535" width="15.140625" style="118" customWidth="1"/>
    <col min="11536" max="11777" width="9.140625" style="118"/>
    <col min="11778" max="11778" width="33.28515625" style="118" customWidth="1"/>
    <col min="11779" max="11791" width="15.140625" style="118" customWidth="1"/>
    <col min="11792" max="12033" width="9.140625" style="118"/>
    <col min="12034" max="12034" width="33.28515625" style="118" customWidth="1"/>
    <col min="12035" max="12047" width="15.140625" style="118" customWidth="1"/>
    <col min="12048" max="12289" width="9.140625" style="118"/>
    <col min="12290" max="12290" width="33.28515625" style="118" customWidth="1"/>
    <col min="12291" max="12303" width="15.140625" style="118" customWidth="1"/>
    <col min="12304" max="12545" width="9.140625" style="118"/>
    <col min="12546" max="12546" width="33.28515625" style="118" customWidth="1"/>
    <col min="12547" max="12559" width="15.140625" style="118" customWidth="1"/>
    <col min="12560" max="12801" width="9.140625" style="118"/>
    <col min="12802" max="12802" width="33.28515625" style="118" customWidth="1"/>
    <col min="12803" max="12815" width="15.140625" style="118" customWidth="1"/>
    <col min="12816" max="13057" width="9.140625" style="118"/>
    <col min="13058" max="13058" width="33.28515625" style="118" customWidth="1"/>
    <col min="13059" max="13071" width="15.140625" style="118" customWidth="1"/>
    <col min="13072" max="13313" width="9.140625" style="118"/>
    <col min="13314" max="13314" width="33.28515625" style="118" customWidth="1"/>
    <col min="13315" max="13327" width="15.140625" style="118" customWidth="1"/>
    <col min="13328" max="13569" width="9.140625" style="118"/>
    <col min="13570" max="13570" width="33.28515625" style="118" customWidth="1"/>
    <col min="13571" max="13583" width="15.140625" style="118" customWidth="1"/>
    <col min="13584" max="13825" width="9.140625" style="118"/>
    <col min="13826" max="13826" width="33.28515625" style="118" customWidth="1"/>
    <col min="13827" max="13839" width="15.140625" style="118" customWidth="1"/>
    <col min="13840" max="14081" width="9.140625" style="118"/>
    <col min="14082" max="14082" width="33.28515625" style="118" customWidth="1"/>
    <col min="14083" max="14095" width="15.140625" style="118" customWidth="1"/>
    <col min="14096" max="14337" width="9.140625" style="118"/>
    <col min="14338" max="14338" width="33.28515625" style="118" customWidth="1"/>
    <col min="14339" max="14351" width="15.140625" style="118" customWidth="1"/>
    <col min="14352" max="14593" width="9.140625" style="118"/>
    <col min="14594" max="14594" width="33.28515625" style="118" customWidth="1"/>
    <col min="14595" max="14607" width="15.140625" style="118" customWidth="1"/>
    <col min="14608" max="14849" width="9.140625" style="118"/>
    <col min="14850" max="14850" width="33.28515625" style="118" customWidth="1"/>
    <col min="14851" max="14863" width="15.140625" style="118" customWidth="1"/>
    <col min="14864" max="15105" width="9.140625" style="118"/>
    <col min="15106" max="15106" width="33.28515625" style="118" customWidth="1"/>
    <col min="15107" max="15119" width="15.140625" style="118" customWidth="1"/>
    <col min="15120" max="15361" width="9.140625" style="118"/>
    <col min="15362" max="15362" width="33.28515625" style="118" customWidth="1"/>
    <col min="15363" max="15375" width="15.140625" style="118" customWidth="1"/>
    <col min="15376" max="15617" width="9.140625" style="118"/>
    <col min="15618" max="15618" width="33.28515625" style="118" customWidth="1"/>
    <col min="15619" max="15631" width="15.140625" style="118" customWidth="1"/>
    <col min="15632" max="15873" width="9.140625" style="118"/>
    <col min="15874" max="15874" width="33.28515625" style="118" customWidth="1"/>
    <col min="15875" max="15887" width="15.140625" style="118" customWidth="1"/>
    <col min="15888" max="16129" width="9.140625" style="118"/>
    <col min="16130" max="16130" width="33.28515625" style="118" customWidth="1"/>
    <col min="16131" max="16143" width="15.140625" style="118" customWidth="1"/>
    <col min="16144" max="16384" width="9.140625" style="118"/>
  </cols>
  <sheetData>
    <row r="2" spans="1:15" ht="15.75" x14ac:dyDescent="0.25">
      <c r="A2" s="123">
        <v>9.0399999999999991</v>
      </c>
      <c r="B2" s="119" t="s">
        <v>123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</row>
    <row r="3" spans="1:15" x14ac:dyDescent="0.2">
      <c r="B3" s="120" t="s">
        <v>95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</row>
    <row r="4" spans="1:15" x14ac:dyDescent="0.2"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</row>
    <row r="5" spans="1:15" s="121" customFormat="1" ht="38.25" x14ac:dyDescent="0.2">
      <c r="B5" s="106" t="s">
        <v>96</v>
      </c>
      <c r="C5" s="107" t="s">
        <v>97</v>
      </c>
      <c r="D5" s="108" t="s">
        <v>98</v>
      </c>
      <c r="E5" s="108" t="s">
        <v>99</v>
      </c>
      <c r="F5" s="106" t="s">
        <v>100</v>
      </c>
      <c r="G5" s="106" t="s">
        <v>101</v>
      </c>
      <c r="H5" s="106" t="s">
        <v>26</v>
      </c>
      <c r="I5" s="106" t="s">
        <v>27</v>
      </c>
      <c r="J5" s="106" t="s">
        <v>28</v>
      </c>
      <c r="K5" s="106" t="s">
        <v>102</v>
      </c>
      <c r="L5" s="106" t="s">
        <v>29</v>
      </c>
      <c r="M5" s="106" t="s">
        <v>103</v>
      </c>
      <c r="N5" s="106" t="s">
        <v>104</v>
      </c>
      <c r="O5" s="108" t="s">
        <v>105</v>
      </c>
    </row>
    <row r="6" spans="1:15" ht="21.75" customHeight="1" x14ac:dyDescent="0.2">
      <c r="B6" s="109"/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 x14ac:dyDescent="0.2">
      <c r="B7" s="110" t="s">
        <v>106</v>
      </c>
      <c r="C7" s="111">
        <v>79.599999999999994</v>
      </c>
      <c r="D7" s="111">
        <v>6.5</v>
      </c>
      <c r="E7" s="111">
        <v>34.299999999999997</v>
      </c>
      <c r="F7" s="111">
        <v>394.4</v>
      </c>
      <c r="G7" s="111">
        <v>56.4</v>
      </c>
      <c r="H7" s="111">
        <v>24.2</v>
      </c>
      <c r="I7" s="111">
        <v>96.1</v>
      </c>
      <c r="J7" s="111">
        <v>69.7</v>
      </c>
      <c r="K7" s="111">
        <v>40.5</v>
      </c>
      <c r="L7" s="111">
        <v>27.9</v>
      </c>
      <c r="M7" s="111">
        <v>40.200000000000003</v>
      </c>
      <c r="N7" s="111">
        <v>130.19999999999999</v>
      </c>
      <c r="O7" s="112">
        <v>1000</v>
      </c>
    </row>
    <row r="8" spans="1:15" x14ac:dyDescent="0.2">
      <c r="B8" s="113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</row>
    <row r="9" spans="1:15" ht="13.5" x14ac:dyDescent="0.25"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</row>
    <row r="10" spans="1:15" x14ac:dyDescent="0.2">
      <c r="B10" s="116" t="s">
        <v>111</v>
      </c>
      <c r="C10" s="111">
        <v>105.85065</v>
      </c>
      <c r="D10" s="111">
        <v>104.461275</v>
      </c>
      <c r="E10" s="111">
        <v>101.22664999999999</v>
      </c>
      <c r="F10" s="111">
        <v>95.011799999999994</v>
      </c>
      <c r="G10" s="111">
        <v>101.20977500000001</v>
      </c>
      <c r="H10" s="111">
        <v>96.573775000000012</v>
      </c>
      <c r="I10" s="111">
        <v>91.492549999999994</v>
      </c>
      <c r="J10" s="111">
        <v>100.54514999999999</v>
      </c>
      <c r="K10" s="111">
        <v>97.739024999999984</v>
      </c>
      <c r="L10" s="111">
        <v>102.69465</v>
      </c>
      <c r="M10" s="111">
        <v>108.696425</v>
      </c>
      <c r="N10" s="111">
        <v>103.9991</v>
      </c>
      <c r="O10" s="111">
        <v>98.627200000000002</v>
      </c>
    </row>
    <row r="11" spans="1:15" x14ac:dyDescent="0.2"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</row>
    <row r="12" spans="1:15" ht="13.5" x14ac:dyDescent="0.25">
      <c r="B12" s="110">
        <v>2010</v>
      </c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</row>
    <row r="13" spans="1:15" x14ac:dyDescent="0.2">
      <c r="B13" s="113" t="s">
        <v>107</v>
      </c>
      <c r="C13" s="111">
        <f>'[3]Summary Table'!I$11</f>
        <v>107.50369999999999</v>
      </c>
      <c r="D13" s="111">
        <f>'[3]Summary Table'!$I12</f>
        <v>114.51860000000001</v>
      </c>
      <c r="E13" s="111">
        <f>'[3]Summary Table'!I$13</f>
        <v>99.803899999999999</v>
      </c>
      <c r="F13" s="111">
        <f>'[3]Summary Table'!I$14</f>
        <v>93.471299999999999</v>
      </c>
      <c r="G13" s="111">
        <f>'[3]Summary Table'!I$15</f>
        <v>100.7957</v>
      </c>
      <c r="H13" s="111">
        <f>'[3]Summary Table'!I$16</f>
        <v>97.399699999999996</v>
      </c>
      <c r="I13" s="111">
        <f>'[3]Summary Table'!I$17</f>
        <v>96.100499999999997</v>
      </c>
      <c r="J13" s="111">
        <f>'[3]Summary Table'!I$18</f>
        <v>102.79340000000001</v>
      </c>
      <c r="K13" s="111">
        <f>'[3]Summary Table'!I$19</f>
        <v>98.125600000000006</v>
      </c>
      <c r="L13" s="111">
        <f>'[3]Summary Table'!I$20</f>
        <v>103.54219999999999</v>
      </c>
      <c r="M13" s="111">
        <f>'[3]Summary Table'!I$21</f>
        <v>116.42230000000001</v>
      </c>
      <c r="N13" s="111">
        <f>'[3]Summary Table'!I$22</f>
        <v>104.1104</v>
      </c>
      <c r="O13" s="111">
        <f>'[3]Summary Table'!I$8</f>
        <v>99.127899999999997</v>
      </c>
    </row>
    <row r="14" spans="1:15" x14ac:dyDescent="0.2">
      <c r="B14" s="109" t="s">
        <v>108</v>
      </c>
      <c r="C14" s="111">
        <f>'[3]Summary Table'!J$11</f>
        <v>110.6006</v>
      </c>
      <c r="D14" s="111">
        <f>'[3]Summary Table'!$J12</f>
        <v>115.3056</v>
      </c>
      <c r="E14" s="111">
        <f>'[3]Summary Table'!J$13</f>
        <v>102.0698</v>
      </c>
      <c r="F14" s="111">
        <f>'[3]Summary Table'!J$14</f>
        <v>93.090400000000002</v>
      </c>
      <c r="G14" s="111">
        <f>'[3]Summary Table'!J$15</f>
        <v>102.92149999999999</v>
      </c>
      <c r="H14" s="111">
        <f>'[3]Summary Table'!J$16</f>
        <v>97.716700000000003</v>
      </c>
      <c r="I14" s="111">
        <f>'[3]Summary Table'!J$17</f>
        <v>97.383300000000006</v>
      </c>
      <c r="J14" s="111">
        <f>'[3]Summary Table'!J$18</f>
        <v>102.73560000000001</v>
      </c>
      <c r="K14" s="111">
        <f>'[3]Summary Table'!J$19</f>
        <v>97.542000000000002</v>
      </c>
      <c r="L14" s="111">
        <f>'[3]Summary Table'!J$20</f>
        <v>103.54219999999999</v>
      </c>
      <c r="M14" s="111">
        <f>'[3]Summary Table'!J$21</f>
        <v>113.6464</v>
      </c>
      <c r="N14" s="111">
        <f>'[3]Summary Table'!J$22</f>
        <v>105.03619999999999</v>
      </c>
      <c r="O14" s="111">
        <f>'[3]Summary Table'!J$8</f>
        <v>99.538600000000002</v>
      </c>
    </row>
    <row r="15" spans="1:15" x14ac:dyDescent="0.2">
      <c r="B15" s="113" t="s">
        <v>109</v>
      </c>
      <c r="C15" s="111">
        <f>'[3]Summary Table'!K$11</f>
        <v>109.2971</v>
      </c>
      <c r="D15" s="111">
        <f>'[3]Summary Table'!$K12</f>
        <v>115.6455</v>
      </c>
      <c r="E15" s="111">
        <f>'[3]Summary Table'!K$13</f>
        <v>101.1147</v>
      </c>
      <c r="F15" s="111">
        <f>'[3]Summary Table'!K$14</f>
        <v>89.141800000000003</v>
      </c>
      <c r="G15" s="111">
        <f>'[3]Summary Table'!K$15</f>
        <v>101.8447</v>
      </c>
      <c r="H15" s="111">
        <f>'[3]Summary Table'!K$16</f>
        <v>97.833299999999994</v>
      </c>
      <c r="I15" s="111">
        <f>'[3]Summary Table'!K$17</f>
        <v>100.458</v>
      </c>
      <c r="J15" s="111">
        <f>'[3]Summary Table'!K$18</f>
        <v>102.9141</v>
      </c>
      <c r="K15" s="111">
        <f>'[3]Summary Table'!K$19</f>
        <v>100.05329999999999</v>
      </c>
      <c r="L15" s="111">
        <f>'[3]Summary Table'!K$20</f>
        <v>105.4199</v>
      </c>
      <c r="M15" s="111">
        <f>'[3]Summary Table'!K$21</f>
        <v>113.4298</v>
      </c>
      <c r="N15" s="111">
        <f>'[3]Summary Table'!K$22</f>
        <v>106.3503</v>
      </c>
      <c r="O15" s="111">
        <f>'[3]Summary Table'!K$8</f>
        <v>98.413399999999996</v>
      </c>
    </row>
    <row r="16" spans="1:15" x14ac:dyDescent="0.2">
      <c r="B16" s="113" t="s">
        <v>110</v>
      </c>
      <c r="C16" s="111">
        <f>'[3]Summary Table'!L$11</f>
        <v>108.61409999999999</v>
      </c>
      <c r="D16" s="111">
        <f>'[3]Summary Table'!$L12</f>
        <v>115.0587</v>
      </c>
      <c r="E16" s="111">
        <f>'[3]Summary Table'!L$13</f>
        <v>101.1016</v>
      </c>
      <c r="F16" s="111">
        <f>'[3]Summary Table'!L$14</f>
        <v>89.237099999999998</v>
      </c>
      <c r="G16" s="111">
        <f>'[3]Summary Table'!L$15</f>
        <v>101.6859</v>
      </c>
      <c r="H16" s="111">
        <f>'[3]Summary Table'!L$16</f>
        <v>97.800299999999993</v>
      </c>
      <c r="I16" s="111">
        <f>'[3]Summary Table'!L$17</f>
        <v>101.7632</v>
      </c>
      <c r="J16" s="111">
        <f>'[3]Summary Table'!L$18</f>
        <v>102.11660000000001</v>
      </c>
      <c r="K16" s="111">
        <f>'[3]Summary Table'!L$19</f>
        <v>99.748599999999996</v>
      </c>
      <c r="L16" s="111">
        <f>'[3]Summary Table'!L$20</f>
        <v>105.4199</v>
      </c>
      <c r="M16" s="111">
        <f>'[3]Summary Table'!L$21</f>
        <v>113.29170000000001</v>
      </c>
      <c r="N16" s="111">
        <f>'[3]Summary Table'!L$22</f>
        <v>107.1</v>
      </c>
      <c r="O16" s="111">
        <f>'[3]Summary Table'!L$8</f>
        <v>98.518299999999996</v>
      </c>
    </row>
    <row r="17" spans="2:15" x14ac:dyDescent="0.2">
      <c r="B17" s="113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</row>
    <row r="18" spans="2:15" x14ac:dyDescent="0.2">
      <c r="B18" s="116" t="s">
        <v>112</v>
      </c>
      <c r="C18" s="111">
        <f t="shared" ref="C18:O18" si="0">AVERAGE(C13:C16)</f>
        <v>109.00387499999999</v>
      </c>
      <c r="D18" s="111">
        <f t="shared" si="0"/>
        <v>115.13209999999999</v>
      </c>
      <c r="E18" s="111">
        <f t="shared" si="0"/>
        <v>101.02249999999999</v>
      </c>
      <c r="F18" s="111">
        <f t="shared" si="0"/>
        <v>91.235150000000004</v>
      </c>
      <c r="G18" s="111">
        <f t="shared" si="0"/>
        <v>101.81195</v>
      </c>
      <c r="H18" s="111">
        <f t="shared" si="0"/>
        <v>97.6875</v>
      </c>
      <c r="I18" s="111">
        <f t="shared" si="0"/>
        <v>98.926249999999996</v>
      </c>
      <c r="J18" s="111">
        <f t="shared" si="0"/>
        <v>102.63992500000001</v>
      </c>
      <c r="K18" s="111">
        <f t="shared" si="0"/>
        <v>98.867374999999996</v>
      </c>
      <c r="L18" s="111">
        <f t="shared" si="0"/>
        <v>104.48105</v>
      </c>
      <c r="M18" s="111">
        <f t="shared" si="0"/>
        <v>114.19755000000001</v>
      </c>
      <c r="N18" s="111">
        <f t="shared" si="0"/>
        <v>105.649225</v>
      </c>
      <c r="O18" s="111">
        <f t="shared" si="0"/>
        <v>98.899549999999991</v>
      </c>
    </row>
    <row r="19" spans="2:15" x14ac:dyDescent="0.2">
      <c r="B19" s="110" t="s">
        <v>120</v>
      </c>
      <c r="C19" s="111">
        <f>((C18-C10)/C10)*100</f>
        <v>2.9789377769527081</v>
      </c>
      <c r="D19" s="111">
        <f t="shared" ref="D19:O19" si="1">((D18-D10)/D10)*100</f>
        <v>10.215101242063142</v>
      </c>
      <c r="E19" s="111">
        <f t="shared" si="1"/>
        <v>-0.20167613963318803</v>
      </c>
      <c r="F19" s="111">
        <f t="shared" si="1"/>
        <v>-3.9749273248164858</v>
      </c>
      <c r="G19" s="111">
        <f t="shared" si="1"/>
        <v>0.59497711559974154</v>
      </c>
      <c r="H19" s="111">
        <f t="shared" si="1"/>
        <v>1.1532375119435767</v>
      </c>
      <c r="I19" s="111">
        <f t="shared" si="1"/>
        <v>8.1249238325962079</v>
      </c>
      <c r="J19" s="111">
        <f t="shared" si="1"/>
        <v>2.0834172508569662</v>
      </c>
      <c r="K19" s="111">
        <f t="shared" si="1"/>
        <v>1.1544518681253593</v>
      </c>
      <c r="L19" s="111">
        <f t="shared" si="1"/>
        <v>1.7395258662452235</v>
      </c>
      <c r="M19" s="111">
        <f t="shared" si="1"/>
        <v>5.0609990162969956</v>
      </c>
      <c r="N19" s="111">
        <f t="shared" si="1"/>
        <v>1.5866723846648698</v>
      </c>
      <c r="O19" s="111">
        <f t="shared" si="1"/>
        <v>0.27614086175009406</v>
      </c>
    </row>
    <row r="20" spans="2:15" x14ac:dyDescent="0.2">
      <c r="B20" s="106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</row>
    <row r="21" spans="2:15" ht="13.5" x14ac:dyDescent="0.25">
      <c r="B21" s="110">
        <v>2011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</row>
    <row r="22" spans="2:15" x14ac:dyDescent="0.2">
      <c r="B22" s="113" t="s">
        <v>107</v>
      </c>
      <c r="C22" s="111">
        <f>'[3]Summary Table'!M$11</f>
        <v>110.4332</v>
      </c>
      <c r="D22" s="111">
        <f>'[3]Summary Table'!M12</f>
        <v>115.0223</v>
      </c>
      <c r="E22" s="111">
        <f>'[3]Summary Table'!M13</f>
        <v>100.2333</v>
      </c>
      <c r="F22" s="111">
        <f>'[3]Summary Table'!$M14</f>
        <v>89.204400000000007</v>
      </c>
      <c r="G22" s="111">
        <f>'[3]Summary Table'!M15</f>
        <v>102.45740000000001</v>
      </c>
      <c r="H22" s="111">
        <f>'[3]Summary Table'!M16</f>
        <v>97.861699999999999</v>
      </c>
      <c r="I22" s="111">
        <f>'[3]Summary Table'!M17</f>
        <v>105.03319999999999</v>
      </c>
      <c r="J22" s="111">
        <f>'[3]Summary Table'!M18</f>
        <v>102.1152</v>
      </c>
      <c r="K22" s="111">
        <f>'[3]Summary Table'!M19</f>
        <v>99.490300000000005</v>
      </c>
      <c r="L22" s="111">
        <f>'[3]Summary Table'!M20</f>
        <v>105.4199</v>
      </c>
      <c r="M22" s="111">
        <f>'[3]Summary Table'!M21</f>
        <v>117.5391</v>
      </c>
      <c r="N22" s="111">
        <f>'[3]Summary Table'!M22</f>
        <v>107.1615</v>
      </c>
      <c r="O22" s="111">
        <f>'[3]Summary Table'!M8</f>
        <v>99.161199999999994</v>
      </c>
    </row>
    <row r="23" spans="2:15" x14ac:dyDescent="0.2">
      <c r="B23" s="109" t="s">
        <v>108</v>
      </c>
      <c r="C23" s="111">
        <f>'[3]Summary Table'!N$11</f>
        <v>112.3884</v>
      </c>
      <c r="D23" s="111">
        <f>'[3]Summary Table'!N$12</f>
        <v>115.6628</v>
      </c>
      <c r="E23" s="111">
        <f>'[3]Summary Table'!N$13</f>
        <v>100.9418</v>
      </c>
      <c r="F23" s="111">
        <f>'[3]Summary Table'!N$14</f>
        <v>90.4221</v>
      </c>
      <c r="G23" s="111">
        <f>'[3]Summary Table'!N$15</f>
        <v>102.1519</v>
      </c>
      <c r="H23" s="111">
        <f>'[3]Summary Table'!N$16</f>
        <v>99.099699999999999</v>
      </c>
      <c r="I23" s="111">
        <f>'[3]Summary Table'!N$17</f>
        <v>110.30200000000001</v>
      </c>
      <c r="J23" s="111">
        <f>'[3]Summary Table'!N$18</f>
        <v>105.3579</v>
      </c>
      <c r="K23" s="111">
        <f>'[3]Summary Table'!N$19</f>
        <v>99.424300000000002</v>
      </c>
      <c r="L23" s="111">
        <f>'[3]Summary Table'!N$20</f>
        <v>105.4199</v>
      </c>
      <c r="M23" s="111">
        <f>'[3]Summary Table'!N$21</f>
        <v>115.4507</v>
      </c>
      <c r="N23" s="111">
        <f>'[3]Summary Table'!N$22</f>
        <v>107.4109</v>
      </c>
      <c r="O23" s="111">
        <f>'[3]Summary Table'!N$8</f>
        <v>100.5164</v>
      </c>
    </row>
    <row r="24" spans="2:15" x14ac:dyDescent="0.2">
      <c r="B24" s="113" t="s">
        <v>109</v>
      </c>
      <c r="C24" s="111">
        <f>'[3]Summary Table'!O$11</f>
        <v>113.6251</v>
      </c>
      <c r="D24" s="111">
        <f>'[3]Summary Table'!O$12</f>
        <v>115.5419</v>
      </c>
      <c r="E24" s="111">
        <f>'[3]Summary Table'!O$13</f>
        <v>101.0279</v>
      </c>
      <c r="F24" s="111">
        <f>'[3]Summary Table'!O$14</f>
        <v>91.237799999999993</v>
      </c>
      <c r="G24" s="111">
        <f>'[3]Summary Table'!O$15</f>
        <v>103.4879</v>
      </c>
      <c r="H24" s="111">
        <f>'[3]Summary Table'!O$16</f>
        <v>98.907200000000003</v>
      </c>
      <c r="I24" s="111">
        <f>'[3]Summary Table'!O$17</f>
        <v>111.53489999999999</v>
      </c>
      <c r="J24" s="111">
        <f>'[3]Summary Table'!O$18</f>
        <v>104.14230000000001</v>
      </c>
      <c r="K24" s="111">
        <f>'[3]Summary Table'!O$19</f>
        <v>99.153800000000004</v>
      </c>
      <c r="L24" s="111">
        <f>'[3]Summary Table'!O$20</f>
        <v>105.4199</v>
      </c>
      <c r="M24" s="111">
        <f>'[3]Summary Table'!O$21</f>
        <v>115.7106</v>
      </c>
      <c r="N24" s="111">
        <f>'[3]Summary Table'!O$22</f>
        <v>105.5624</v>
      </c>
      <c r="O24" s="111">
        <f>'[3]Summary Table'!O$8</f>
        <v>100.8018</v>
      </c>
    </row>
    <row r="25" spans="2:15" x14ac:dyDescent="0.2">
      <c r="B25" s="113" t="s">
        <v>113</v>
      </c>
      <c r="C25" s="111">
        <f>'[3]Summary Table'!P$11</f>
        <v>114.74290000000001</v>
      </c>
      <c r="D25" s="111">
        <f>'[3]Summary Table'!P$12</f>
        <v>115.723</v>
      </c>
      <c r="E25" s="111">
        <f>'[3]Summary Table'!P$13</f>
        <v>102.2015</v>
      </c>
      <c r="F25" s="111">
        <f>'[3]Summary Table'!P$14</f>
        <v>90.145899999999997</v>
      </c>
      <c r="G25" s="111">
        <f>'[3]Summary Table'!P$15</f>
        <v>103.28879999999999</v>
      </c>
      <c r="H25" s="111">
        <f>'[3]Summary Table'!P$16</f>
        <v>98.9358</v>
      </c>
      <c r="I25" s="111">
        <f>'[3]Summary Table'!P$17</f>
        <v>110.663</v>
      </c>
      <c r="J25" s="111">
        <f>'[3]Summary Table'!P$18</f>
        <v>104.3728</v>
      </c>
      <c r="K25" s="111">
        <f>'[3]Summary Table'!P$19</f>
        <v>99.273399999999995</v>
      </c>
      <c r="L25" s="111">
        <f>'[3]Summary Table'!P$20</f>
        <v>105.4199</v>
      </c>
      <c r="M25" s="111">
        <f>'[3]Summary Table'!P$21</f>
        <v>112.75409999999999</v>
      </c>
      <c r="N25" s="111">
        <f>'[3]Summary Table'!P$22</f>
        <v>105.9706</v>
      </c>
      <c r="O25" s="111">
        <f>'[3]Summary Table'!P$8</f>
        <v>100.3622</v>
      </c>
    </row>
    <row r="26" spans="2:15" x14ac:dyDescent="0.2">
      <c r="B26" s="113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</row>
    <row r="27" spans="2:15" x14ac:dyDescent="0.2">
      <c r="B27" s="116" t="s">
        <v>114</v>
      </c>
      <c r="C27" s="111">
        <f t="shared" ref="C27:O27" si="2">AVERAGE(C22:C25)</f>
        <v>112.7974</v>
      </c>
      <c r="D27" s="111">
        <f t="shared" si="2"/>
        <v>115.4875</v>
      </c>
      <c r="E27" s="111">
        <f t="shared" si="2"/>
        <v>101.101125</v>
      </c>
      <c r="F27" s="111">
        <f t="shared" si="2"/>
        <v>90.252549999999999</v>
      </c>
      <c r="G27" s="111">
        <f t="shared" si="2"/>
        <v>102.84650000000001</v>
      </c>
      <c r="H27" s="111">
        <f t="shared" si="2"/>
        <v>98.701099999999997</v>
      </c>
      <c r="I27" s="111">
        <f t="shared" si="2"/>
        <v>109.383275</v>
      </c>
      <c r="J27" s="111">
        <f t="shared" si="2"/>
        <v>103.99705</v>
      </c>
      <c r="K27" s="111">
        <f t="shared" si="2"/>
        <v>99.335449999999994</v>
      </c>
      <c r="L27" s="111">
        <f t="shared" si="2"/>
        <v>105.4199</v>
      </c>
      <c r="M27" s="111">
        <f t="shared" si="2"/>
        <v>115.363625</v>
      </c>
      <c r="N27" s="111">
        <f t="shared" si="2"/>
        <v>106.52635000000001</v>
      </c>
      <c r="O27" s="111">
        <f t="shared" si="2"/>
        <v>100.21039999999999</v>
      </c>
    </row>
    <row r="28" spans="2:15" x14ac:dyDescent="0.2">
      <c r="B28" s="110" t="s">
        <v>120</v>
      </c>
      <c r="C28" s="111">
        <f>((C27-C18)/C18)*100</f>
        <v>3.4801744433397461</v>
      </c>
      <c r="D28" s="111">
        <f t="shared" ref="D28:O28" si="3">((D27-D18)/D18)*100</f>
        <v>0.30868888867657507</v>
      </c>
      <c r="E28" s="111">
        <f t="shared" si="3"/>
        <v>7.7829196466136147E-2</v>
      </c>
      <c r="F28" s="111">
        <f t="shared" si="3"/>
        <v>-1.0769971880355378</v>
      </c>
      <c r="G28" s="111">
        <f t="shared" si="3"/>
        <v>1.01613808595161</v>
      </c>
      <c r="H28" s="111">
        <f t="shared" si="3"/>
        <v>1.0375943698016601</v>
      </c>
      <c r="I28" s="111">
        <f t="shared" si="3"/>
        <v>10.57052602317383</v>
      </c>
      <c r="J28" s="111">
        <f t="shared" si="3"/>
        <v>1.3222193995172895</v>
      </c>
      <c r="K28" s="111">
        <f t="shared" si="3"/>
        <v>0.47343726886649806</v>
      </c>
      <c r="L28" s="111">
        <f t="shared" si="3"/>
        <v>0.8985840015964639</v>
      </c>
      <c r="M28" s="111">
        <f t="shared" si="3"/>
        <v>1.0211033424097034</v>
      </c>
      <c r="N28" s="111">
        <f t="shared" si="3"/>
        <v>0.83022379009406511</v>
      </c>
      <c r="O28" s="111">
        <f t="shared" si="3"/>
        <v>1.3254357577966758</v>
      </c>
    </row>
    <row r="29" spans="2:15" x14ac:dyDescent="0.2">
      <c r="B29" s="113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</row>
    <row r="30" spans="2:15" ht="13.5" x14ac:dyDescent="0.25">
      <c r="B30" s="110">
        <v>2012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</row>
    <row r="31" spans="2:15" x14ac:dyDescent="0.2">
      <c r="B31" s="113" t="s">
        <v>107</v>
      </c>
      <c r="C31" s="111">
        <f>'[3]Summary Table'!Q$11</f>
        <v>116.2604</v>
      </c>
      <c r="D31" s="111">
        <f>'[3]Summary Table'!Q$12</f>
        <v>115.6007</v>
      </c>
      <c r="E31" s="111">
        <f>'[3]Summary Table'!Q$13</f>
        <v>103.8091</v>
      </c>
      <c r="F31" s="111">
        <f>'[3]Summary Table'!Q$14</f>
        <v>89.964299999999994</v>
      </c>
      <c r="G31" s="111">
        <f>'[3]Summary Table'!Q$15</f>
        <v>102.9448</v>
      </c>
      <c r="H31" s="111">
        <f>'[3]Summary Table'!Q$16</f>
        <v>100.535</v>
      </c>
      <c r="I31" s="111">
        <f>'[3]Summary Table'!Q$17</f>
        <v>111.8034</v>
      </c>
      <c r="J31" s="111">
        <f>'[3]Summary Table'!Q$18</f>
        <v>104.3728</v>
      </c>
      <c r="K31" s="111">
        <f>'[3]Summary Table'!Q$19</f>
        <v>98.061499999999995</v>
      </c>
      <c r="L31" s="111">
        <f>'[3]Summary Table'!Q$20</f>
        <v>105.4199</v>
      </c>
      <c r="M31" s="111">
        <f>'[3]Summary Table'!Q$21</f>
        <v>117.8468</v>
      </c>
      <c r="N31" s="111">
        <f>'[3]Summary Table'!Q$22</f>
        <v>107.28440000000001</v>
      </c>
      <c r="O31" s="111">
        <f>'[3]Summary Table'!Q$8</f>
        <v>100.92100000000001</v>
      </c>
    </row>
    <row r="32" spans="2:15" x14ac:dyDescent="0.2">
      <c r="B32" s="109" t="s">
        <v>108</v>
      </c>
      <c r="C32" s="111">
        <f>'[3]Summary Table'!R$11</f>
        <v>116.70180000000001</v>
      </c>
      <c r="D32" s="111">
        <f>'[3]Summary Table'!R$12</f>
        <v>116.16800000000001</v>
      </c>
      <c r="E32" s="111">
        <f>'[3]Summary Table'!R$13</f>
        <v>106.4384</v>
      </c>
      <c r="F32" s="111">
        <f>'[3]Summary Table'!R$14</f>
        <v>90.535700000000006</v>
      </c>
      <c r="G32" s="111">
        <f>'[3]Summary Table'!R$15</f>
        <v>103.1009</v>
      </c>
      <c r="H32" s="111">
        <f>'[3]Summary Table'!R$16</f>
        <v>100.4353</v>
      </c>
      <c r="I32" s="111">
        <f>'[3]Summary Table'!R$17</f>
        <v>114.00620000000001</v>
      </c>
      <c r="J32" s="111">
        <f>'[3]Summary Table'!R$18</f>
        <v>103.5877</v>
      </c>
      <c r="K32" s="111">
        <f>'[3]Summary Table'!R$19</f>
        <v>98.643000000000001</v>
      </c>
      <c r="L32" s="111">
        <f>'[3]Summary Table'!R$20</f>
        <v>105.4199</v>
      </c>
      <c r="M32" s="111">
        <f>'[3]Summary Table'!R$21</f>
        <v>114.5421</v>
      </c>
      <c r="N32" s="111">
        <f>'[3]Summary Table'!R$22</f>
        <v>107.7441</v>
      </c>
      <c r="O32" s="111">
        <f>'[3]Summary Table'!R$8</f>
        <v>101.38930000000001</v>
      </c>
    </row>
    <row r="33" spans="2:15" x14ac:dyDescent="0.2">
      <c r="B33" s="109" t="s">
        <v>115</v>
      </c>
      <c r="C33" s="111">
        <f>'[3]Summary Table'!S$11</f>
        <v>118.3468</v>
      </c>
      <c r="D33" s="111">
        <f>'[3]Summary Table'!S$12</f>
        <v>116.212</v>
      </c>
      <c r="E33" s="111">
        <f>'[3]Summary Table'!S$13</f>
        <v>110.0441</v>
      </c>
      <c r="F33" s="111">
        <f>'[3]Summary Table'!S$14</f>
        <v>89.6524</v>
      </c>
      <c r="G33" s="111">
        <f>'[3]Summary Table'!S$15</f>
        <v>104.5667</v>
      </c>
      <c r="H33" s="111">
        <f>'[3]Summary Table'!S$16</f>
        <v>101.8078</v>
      </c>
      <c r="I33" s="111">
        <f>'[3]Summary Table'!S$17</f>
        <v>110.37860000000001</v>
      </c>
      <c r="J33" s="111">
        <f>'[3]Summary Table'!S$18</f>
        <v>103.5916</v>
      </c>
      <c r="K33" s="111">
        <f>'[3]Summary Table'!S$19</f>
        <v>96.900599999999997</v>
      </c>
      <c r="L33" s="111">
        <f>'[3]Summary Table'!S$20</f>
        <v>106.4318</v>
      </c>
      <c r="M33" s="111">
        <f>'[3]Summary Table'!S$21</f>
        <v>107.9592</v>
      </c>
      <c r="N33" s="111">
        <f>'[3]Summary Table'!S$22</f>
        <v>108.2831</v>
      </c>
      <c r="O33" s="111">
        <f>'[3]Summary Table'!S$8</f>
        <v>100.8263</v>
      </c>
    </row>
    <row r="34" spans="2:15" x14ac:dyDescent="0.2">
      <c r="B34" s="109" t="s">
        <v>113</v>
      </c>
      <c r="C34" s="111">
        <f>'[3]Summary Table'!T$11</f>
        <v>119.02370000000001</v>
      </c>
      <c r="D34" s="111">
        <f>'[3]Summary Table'!T$12</f>
        <v>131.5565</v>
      </c>
      <c r="E34" s="111">
        <f>'[3]Summary Table'!T$13</f>
        <v>110.6478</v>
      </c>
      <c r="F34" s="111">
        <f>'[3]Summary Table'!T$14</f>
        <v>91.467600000000004</v>
      </c>
      <c r="G34" s="111">
        <f>'[3]Summary Table'!T$15</f>
        <v>104.2718</v>
      </c>
      <c r="H34" s="111">
        <f>'[3]Summary Table'!T$16</f>
        <v>101.8918</v>
      </c>
      <c r="I34" s="111">
        <f>'[3]Summary Table'!T$17</f>
        <v>114.23180000000001</v>
      </c>
      <c r="J34" s="111">
        <f>'[3]Summary Table'!T$18</f>
        <v>103.9795</v>
      </c>
      <c r="K34" s="111">
        <f>'[3]Summary Table'!T$19</f>
        <v>96.412199999999999</v>
      </c>
      <c r="L34" s="111">
        <f>'[3]Summary Table'!T$20</f>
        <v>106.4318</v>
      </c>
      <c r="M34" s="111">
        <f>'[3]Summary Table'!T$21</f>
        <v>110.06740000000001</v>
      </c>
      <c r="N34" s="111">
        <f>'[3]Summary Table'!T$22</f>
        <v>110.6373</v>
      </c>
      <c r="O34" s="111">
        <f>'[3]Summary Table'!T$8</f>
        <v>102.4708</v>
      </c>
    </row>
    <row r="35" spans="2:15" x14ac:dyDescent="0.2">
      <c r="B35" s="113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</row>
    <row r="36" spans="2:15" x14ac:dyDescent="0.2">
      <c r="B36" s="116" t="s">
        <v>116</v>
      </c>
      <c r="C36" s="111">
        <f t="shared" ref="C36:O36" si="4">AVERAGE(C31:C34)</f>
        <v>117.583175</v>
      </c>
      <c r="D36" s="111">
        <f t="shared" si="4"/>
        <v>119.8843</v>
      </c>
      <c r="E36" s="111">
        <f t="shared" si="4"/>
        <v>107.73485000000001</v>
      </c>
      <c r="F36" s="111">
        <f t="shared" si="4"/>
        <v>90.405000000000001</v>
      </c>
      <c r="G36" s="111">
        <f t="shared" si="4"/>
        <v>103.72104999999999</v>
      </c>
      <c r="H36" s="111">
        <f t="shared" si="4"/>
        <v>101.167475</v>
      </c>
      <c r="I36" s="111">
        <f t="shared" si="4"/>
        <v>112.605</v>
      </c>
      <c r="J36" s="111">
        <f t="shared" si="4"/>
        <v>103.88290000000001</v>
      </c>
      <c r="K36" s="111">
        <f t="shared" si="4"/>
        <v>97.504324999999994</v>
      </c>
      <c r="L36" s="111">
        <f t="shared" si="4"/>
        <v>105.92585</v>
      </c>
      <c r="M36" s="111">
        <f t="shared" si="4"/>
        <v>112.603875</v>
      </c>
      <c r="N36" s="111">
        <f t="shared" si="4"/>
        <v>108.487225</v>
      </c>
      <c r="O36" s="111">
        <f t="shared" si="4"/>
        <v>101.40185000000001</v>
      </c>
    </row>
    <row r="37" spans="2:15" x14ac:dyDescent="0.2">
      <c r="B37" s="110" t="s">
        <v>120</v>
      </c>
      <c r="C37" s="111">
        <f>((C36-C27)/C27)*100</f>
        <v>4.2428061285100549</v>
      </c>
      <c r="D37" s="111">
        <f t="shared" ref="D37" si="5">((D36-D27)/D27)*100</f>
        <v>3.8071652776274481</v>
      </c>
      <c r="E37" s="111">
        <f t="shared" ref="E37" si="6">((E36-E27)/E27)*100</f>
        <v>6.5614749588592733</v>
      </c>
      <c r="F37" s="111">
        <f t="shared" ref="F37" si="7">((F36-F27)/F27)*100</f>
        <v>0.16891489492540848</v>
      </c>
      <c r="G37" s="111">
        <f t="shared" ref="G37" si="8">((G36-G27)/G27)*100</f>
        <v>0.85034493152415014</v>
      </c>
      <c r="H37" s="111">
        <f t="shared" ref="H37" si="9">((H36-H27)/H27)*100</f>
        <v>2.4988323331756175</v>
      </c>
      <c r="I37" s="111">
        <f t="shared" ref="I37" si="10">((I36-I27)/I27)*100</f>
        <v>2.9453543057656724</v>
      </c>
      <c r="J37" s="111">
        <f t="shared" ref="J37" si="11">((J36-J27)/J27)*100</f>
        <v>-0.10976272884663082</v>
      </c>
      <c r="K37" s="111">
        <f t="shared" ref="K37" si="12">((K36-K27)/K27)*100</f>
        <v>-1.8433751495563773</v>
      </c>
      <c r="L37" s="111">
        <f t="shared" ref="L37" si="13">((L36-L27)/L27)*100</f>
        <v>0.4799378485466203</v>
      </c>
      <c r="M37" s="111">
        <f t="shared" ref="M37" si="14">((M36-M27)/M27)*100</f>
        <v>-2.3922185177520183</v>
      </c>
      <c r="N37" s="111">
        <f t="shared" ref="N37" si="15">((N36-N27)/N27)*100</f>
        <v>1.8407417507499197</v>
      </c>
      <c r="O37" s="111">
        <f t="shared" ref="O37" si="16">((O36-O27)/O27)*100</f>
        <v>1.1889484524560501</v>
      </c>
    </row>
    <row r="38" spans="2:15" x14ac:dyDescent="0.2">
      <c r="B38" s="113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</row>
    <row r="39" spans="2:15" x14ac:dyDescent="0.2">
      <c r="B39" s="116">
        <v>2013</v>
      </c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</row>
    <row r="40" spans="2:15" x14ac:dyDescent="0.2">
      <c r="B40" s="109" t="s">
        <v>117</v>
      </c>
      <c r="C40" s="111">
        <f>'[3]Summary Table'!U$11</f>
        <v>120.06140000000001</v>
      </c>
      <c r="D40" s="111">
        <f>'[3]Summary Table'!U$12</f>
        <v>131.80719999999999</v>
      </c>
      <c r="E40" s="111">
        <f>'[3]Summary Table'!U$13</f>
        <v>112.46339999999999</v>
      </c>
      <c r="F40" s="111">
        <f>'[3]Summary Table'!U$14</f>
        <v>89.394999999999996</v>
      </c>
      <c r="G40" s="111">
        <f>'[3]Summary Table'!U$15</f>
        <v>110.17700000000001</v>
      </c>
      <c r="H40" s="111">
        <f>'[3]Summary Table'!U$16</f>
        <v>102.131</v>
      </c>
      <c r="I40" s="111">
        <f>'[3]Summary Table'!U$17</f>
        <v>113.075</v>
      </c>
      <c r="J40" s="111">
        <f>'[3]Summary Table'!U$18</f>
        <v>104.02460000000001</v>
      </c>
      <c r="K40" s="111">
        <f>'[3]Summary Table'!U$19</f>
        <v>96.577399999999997</v>
      </c>
      <c r="L40" s="111">
        <f>'[3]Summary Table'!U$20</f>
        <v>106.4318</v>
      </c>
      <c r="M40" s="111">
        <f>'[3]Summary Table'!U$21</f>
        <v>116.94580000000001</v>
      </c>
      <c r="N40" s="111">
        <f>'[3]Summary Table'!U$22</f>
        <v>110.8364</v>
      </c>
      <c r="O40" s="111">
        <f>'[3]Summary Table'!U$8</f>
        <v>102.3394</v>
      </c>
    </row>
    <row r="41" spans="2:15" x14ac:dyDescent="0.2">
      <c r="B41" s="109" t="s">
        <v>108</v>
      </c>
      <c r="C41" s="111">
        <f>'[3]Summary Table'!V$11</f>
        <v>120.9721</v>
      </c>
      <c r="D41" s="111">
        <f>'[3]Summary Table'!V$12</f>
        <v>131.58750000000001</v>
      </c>
      <c r="E41" s="111">
        <f>'[3]Summary Table'!V$13</f>
        <v>111.1756</v>
      </c>
      <c r="F41" s="111">
        <f>'[3]Summary Table'!V$14</f>
        <v>90.179000000000002</v>
      </c>
      <c r="G41" s="111">
        <f>'[3]Summary Table'!V$15</f>
        <v>109.80670000000001</v>
      </c>
      <c r="H41" s="111">
        <f>'[3]Summary Table'!V$16</f>
        <v>102.06699999999999</v>
      </c>
      <c r="I41" s="111">
        <f>'[3]Summary Table'!V$17</f>
        <v>114.4255</v>
      </c>
      <c r="J41" s="111">
        <f>'[3]Summary Table'!V$18</f>
        <v>104.90689999999999</v>
      </c>
      <c r="K41" s="111">
        <f>'[3]Summary Table'!V$19</f>
        <v>96.637699999999995</v>
      </c>
      <c r="L41" s="111">
        <f>'[3]Summary Table'!V$20</f>
        <v>110.6446</v>
      </c>
      <c r="M41" s="111">
        <f>'[3]Summary Table'!V$21</f>
        <v>109.68170000000001</v>
      </c>
      <c r="N41" s="111">
        <f>'[3]Summary Table'!V$22</f>
        <v>122.2754</v>
      </c>
      <c r="O41" s="111">
        <f>'[3]Summary Table'!V$8</f>
        <v>104.16160000000001</v>
      </c>
    </row>
    <row r="42" spans="2:15" x14ac:dyDescent="0.2">
      <c r="B42" s="109" t="s">
        <v>115</v>
      </c>
      <c r="C42" s="111">
        <f>'[3]Summary Table'!W$11</f>
        <v>121.8622</v>
      </c>
      <c r="D42" s="111">
        <f>'[3]Summary Table'!W$12</f>
        <v>131.51560000000001</v>
      </c>
      <c r="E42" s="111">
        <f>'[3]Summary Table'!W$13</f>
        <v>114.4667</v>
      </c>
      <c r="F42" s="111">
        <f>'[3]Summary Table'!W$14</f>
        <v>88.353099999999998</v>
      </c>
      <c r="G42" s="111">
        <f>'[3]Summary Table'!W$15</f>
        <v>109.9588</v>
      </c>
      <c r="H42" s="111">
        <f>'[3]Summary Table'!W$16</f>
        <v>102.3616</v>
      </c>
      <c r="I42" s="111">
        <f>'[3]Summary Table'!W$17</f>
        <v>115.34990000000001</v>
      </c>
      <c r="J42" s="111">
        <f>'[3]Summary Table'!W$18</f>
        <v>104.837</v>
      </c>
      <c r="K42" s="111">
        <f>'[3]Summary Table'!W$19</f>
        <v>96.820400000000006</v>
      </c>
      <c r="L42" s="111">
        <f>'[3]Summary Table'!W$20</f>
        <v>113.01690000000001</v>
      </c>
      <c r="M42" s="111">
        <f>'[3]Summary Table'!W$21</f>
        <v>116.1298</v>
      </c>
      <c r="N42" s="111">
        <f>'[3]Summary Table'!W$22</f>
        <v>119.1694</v>
      </c>
      <c r="O42" s="111">
        <f>'[3]Summary Table'!W$8</f>
        <v>103.6525</v>
      </c>
    </row>
    <row r="43" spans="2:15" x14ac:dyDescent="0.2">
      <c r="B43" s="109" t="s">
        <v>113</v>
      </c>
      <c r="C43" s="111">
        <f>'[3]Summary Table'!X$11</f>
        <v>122.65349999999999</v>
      </c>
      <c r="D43" s="111">
        <f>'[3]Summary Table'!X$12</f>
        <v>131.60679999999999</v>
      </c>
      <c r="E43" s="111">
        <f>'[3]Summary Table'!X$13</f>
        <v>113.3205</v>
      </c>
      <c r="F43" s="111">
        <f>'[3]Summary Table'!X$14</f>
        <v>88.8095</v>
      </c>
      <c r="G43" s="111">
        <f>'[3]Summary Table'!X$15</f>
        <v>110.4169</v>
      </c>
      <c r="H43" s="111">
        <f>'[3]Summary Table'!X$16</f>
        <v>101.8382</v>
      </c>
      <c r="I43" s="111">
        <f>'[3]Summary Table'!X$17</f>
        <v>117.8302</v>
      </c>
      <c r="J43" s="111">
        <f>'[3]Summary Table'!X$18</f>
        <v>104.7389</v>
      </c>
      <c r="K43" s="111">
        <f>'[3]Summary Table'!X$19</f>
        <v>96.146100000000004</v>
      </c>
      <c r="L43" s="111">
        <f>'[3]Summary Table'!X$20</f>
        <v>113.01690000000001</v>
      </c>
      <c r="M43" s="111">
        <f>'[3]Summary Table'!X$21</f>
        <v>121.87609999999999</v>
      </c>
      <c r="N43" s="111">
        <f>'[3]Summary Table'!X$22</f>
        <v>118.4974</v>
      </c>
      <c r="O43" s="111">
        <f>'[3]Summary Table'!X$8</f>
        <v>104.2175</v>
      </c>
    </row>
    <row r="44" spans="2:15" x14ac:dyDescent="0.2">
      <c r="B44" s="113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</row>
    <row r="45" spans="2:15" x14ac:dyDescent="0.2">
      <c r="B45" s="116" t="s">
        <v>118</v>
      </c>
      <c r="C45" s="111">
        <f>AVERAGE(C40:C43)</f>
        <v>121.38730000000001</v>
      </c>
      <c r="D45" s="111">
        <f>AVERAGE(D40:D43)</f>
        <v>131.62927500000001</v>
      </c>
      <c r="E45" s="111">
        <f t="shared" ref="E45:O45" si="17">AVERAGE(E40:E43)</f>
        <v>112.85655</v>
      </c>
      <c r="F45" s="111">
        <f t="shared" si="17"/>
        <v>89.184150000000002</v>
      </c>
      <c r="G45" s="111">
        <f t="shared" si="17"/>
        <v>110.08985</v>
      </c>
      <c r="H45" s="111">
        <f t="shared" si="17"/>
        <v>102.09944999999999</v>
      </c>
      <c r="I45" s="111">
        <f t="shared" si="17"/>
        <v>115.17014999999999</v>
      </c>
      <c r="J45" s="111">
        <f t="shared" si="17"/>
        <v>104.62685</v>
      </c>
      <c r="K45" s="111">
        <f t="shared" si="17"/>
        <v>96.545400000000001</v>
      </c>
      <c r="L45" s="111">
        <f t="shared" si="17"/>
        <v>110.77755000000001</v>
      </c>
      <c r="M45" s="111">
        <f t="shared" si="17"/>
        <v>116.15835</v>
      </c>
      <c r="N45" s="111">
        <f t="shared" si="17"/>
        <v>117.69465</v>
      </c>
      <c r="O45" s="111">
        <f t="shared" si="17"/>
        <v>103.59275</v>
      </c>
    </row>
    <row r="46" spans="2:15" x14ac:dyDescent="0.2">
      <c r="B46" s="110" t="s">
        <v>120</v>
      </c>
      <c r="C46" s="111">
        <f>((C45-C36)/C36)*100</f>
        <v>3.2352630382705803</v>
      </c>
      <c r="D46" s="111">
        <f t="shared" ref="D46" si="18">((D45-D36)/D36)*100</f>
        <v>9.7969250352214683</v>
      </c>
      <c r="E46" s="111">
        <f t="shared" ref="E46" si="19">((E45-E36)/E36)*100</f>
        <v>4.7539862913439705</v>
      </c>
      <c r="F46" s="111">
        <f t="shared" ref="F46" si="20">((F45-F36)/F36)*100</f>
        <v>-1.3504230960676937</v>
      </c>
      <c r="G46" s="111">
        <f t="shared" ref="G46" si="21">((G45-G36)/G36)*100</f>
        <v>6.1403157796802175</v>
      </c>
      <c r="H46" s="111">
        <f t="shared" ref="H46" si="22">((H45-H36)/H36)*100</f>
        <v>0.92121998695726492</v>
      </c>
      <c r="I46" s="111">
        <f t="shared" ref="I46" si="23">((I45-I36)/I36)*100</f>
        <v>2.2780071932862556</v>
      </c>
      <c r="J46" s="111">
        <f t="shared" ref="J46" si="24">((J45-J36)/J36)*100</f>
        <v>0.71614288780925262</v>
      </c>
      <c r="K46" s="111">
        <f t="shared" ref="K46" si="25">((K45-K36)/K36)*100</f>
        <v>-0.98346919482801776</v>
      </c>
      <c r="L46" s="111">
        <f t="shared" ref="L46" si="26">((L45-L36)/L36)*100</f>
        <v>4.5802795068437101</v>
      </c>
      <c r="M46" s="111">
        <f t="shared" ref="M46" si="27">((M45-M36)/M36)*100</f>
        <v>3.1566187220466406</v>
      </c>
      <c r="N46" s="111">
        <f t="shared" ref="N46" si="28">((N45-N36)/N36)*100</f>
        <v>8.4871052789856147</v>
      </c>
      <c r="O46" s="111">
        <f t="shared" ref="O46" si="29">((O45-O36)/O36)*100</f>
        <v>2.1606114681339492</v>
      </c>
    </row>
    <row r="47" spans="2:15" x14ac:dyDescent="0.2">
      <c r="B47" s="113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</row>
    <row r="48" spans="2:15" x14ac:dyDescent="0.2">
      <c r="B48" s="116">
        <v>2014</v>
      </c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</row>
    <row r="49" spans="2:15" x14ac:dyDescent="0.2">
      <c r="B49" s="109" t="s">
        <v>117</v>
      </c>
      <c r="C49" s="111">
        <f>'[3]Summary Table'!Y$11</f>
        <v>123.1169</v>
      </c>
      <c r="D49" s="111">
        <f>'[3]Summary Table'!Y$12</f>
        <v>131.67400000000001</v>
      </c>
      <c r="E49" s="111">
        <f>'[3]Summary Table'!Y$13</f>
        <v>111.26819999999999</v>
      </c>
      <c r="F49" s="111">
        <f>'[3]Summary Table'!Y$14</f>
        <v>87.896199999999993</v>
      </c>
      <c r="G49" s="111">
        <f>'[3]Summary Table'!Y$15</f>
        <v>117.6328</v>
      </c>
      <c r="H49" s="111">
        <f>'[3]Summary Table'!Y$16</f>
        <v>101.97539999999999</v>
      </c>
      <c r="I49" s="111">
        <f>'[3]Summary Table'!Y$17</f>
        <v>117.34180000000001</v>
      </c>
      <c r="J49" s="111">
        <f>'[3]Summary Table'!Y$18</f>
        <v>104.7461</v>
      </c>
      <c r="K49" s="111">
        <f>'[3]Summary Table'!Y$19</f>
        <v>98.390799999999999</v>
      </c>
      <c r="L49" s="111">
        <f>'[3]Summary Table'!Y$20</f>
        <v>113.01690000000001</v>
      </c>
      <c r="M49" s="111">
        <f>'[3]Summary Table'!Y$21</f>
        <v>130.47280000000001</v>
      </c>
      <c r="N49" s="111">
        <f>'[3]Summary Table'!Y$22</f>
        <v>119.29940000000001</v>
      </c>
      <c r="O49" s="111">
        <f>'[3]Summary Table'!Y$8</f>
        <v>104.7287</v>
      </c>
    </row>
    <row r="50" spans="2:15" x14ac:dyDescent="0.2">
      <c r="B50" s="109" t="s">
        <v>108</v>
      </c>
      <c r="C50" s="111">
        <f>'[3]Summary Table'!Z$11</f>
        <v>123.8488</v>
      </c>
      <c r="D50" s="111">
        <f>'[3]Summary Table'!Z$12</f>
        <v>131.35640000000001</v>
      </c>
      <c r="E50" s="111">
        <f>'[3]Summary Table'!Z$13</f>
        <v>111.98350000000001</v>
      </c>
      <c r="F50" s="111">
        <f>'[3]Summary Table'!Z$14</f>
        <v>88.918999999999997</v>
      </c>
      <c r="G50" s="111">
        <f>'[3]Summary Table'!Z$15</f>
        <v>118.0347</v>
      </c>
      <c r="H50" s="111">
        <f>'[3]Summary Table'!Z$16</f>
        <v>101.84520000000001</v>
      </c>
      <c r="I50" s="111">
        <f>'[3]Summary Table'!Z$17</f>
        <v>118.36369999999999</v>
      </c>
      <c r="J50" s="111">
        <f>'[3]Summary Table'!Z$18</f>
        <v>106.3916</v>
      </c>
      <c r="K50" s="111">
        <f>'[3]Summary Table'!Z$19</f>
        <v>98.456199999999995</v>
      </c>
      <c r="L50" s="111">
        <f>'[3]Summary Table'!Z$20</f>
        <v>113.01690000000001</v>
      </c>
      <c r="M50" s="111">
        <f>'[3]Summary Table'!Z$21</f>
        <v>118.8721</v>
      </c>
      <c r="N50" s="111">
        <f>'[3]Summary Table'!Z$22</f>
        <v>118.9639</v>
      </c>
      <c r="O50" s="111">
        <f>'[3]Summary Table'!Z$8</f>
        <v>104.938</v>
      </c>
    </row>
    <row r="51" spans="2:15" x14ac:dyDescent="0.2">
      <c r="B51" s="109" t="s">
        <v>115</v>
      </c>
      <c r="C51" s="111">
        <f>'[3]Summary Table'!AA$11</f>
        <v>124.40900000000001</v>
      </c>
      <c r="D51" s="111">
        <f>'[3]Summary Table'!AA$12</f>
        <v>131.9006</v>
      </c>
      <c r="E51" s="111">
        <f>'[3]Summary Table'!AA$13</f>
        <v>112.288</v>
      </c>
      <c r="F51" s="111">
        <f>'[3]Summary Table'!AA$14</f>
        <v>89.555499999999995</v>
      </c>
      <c r="G51" s="111">
        <f>'[3]Summary Table'!AA$15</f>
        <v>118.5513</v>
      </c>
      <c r="H51" s="111">
        <f>'[3]Summary Table'!AA$16</f>
        <v>101.86060000000001</v>
      </c>
      <c r="I51" s="111">
        <f>'[3]Summary Table'!AA$17</f>
        <v>118.3218</v>
      </c>
      <c r="J51" s="111">
        <f>'[3]Summary Table'!AA$18</f>
        <v>106.2304</v>
      </c>
      <c r="K51" s="111">
        <f>'[3]Summary Table'!AA$19</f>
        <v>98.413600000000002</v>
      </c>
      <c r="L51" s="111">
        <f>'[3]Summary Table'!AA$20</f>
        <v>113.01690000000001</v>
      </c>
      <c r="M51" s="111">
        <f>'[3]Summary Table'!AA$21</f>
        <v>116.8848</v>
      </c>
      <c r="N51" s="111">
        <f>'[3]Summary Table'!AA$22</f>
        <v>118.8188</v>
      </c>
      <c r="O51" s="111">
        <f>'[3]Summary Table'!AA$8</f>
        <v>105.1613</v>
      </c>
    </row>
    <row r="52" spans="2:15" x14ac:dyDescent="0.2">
      <c r="B52" s="109" t="s">
        <v>113</v>
      </c>
      <c r="C52" s="111">
        <f>'[3]Summary Table'!AB$11</f>
        <v>125.6131</v>
      </c>
      <c r="D52" s="111">
        <f>'[3]Summary Table'!AB$12</f>
        <v>131.91380000000001</v>
      </c>
      <c r="E52" s="111">
        <f>'[3]Summary Table'!AB$13</f>
        <v>112.643</v>
      </c>
      <c r="F52" s="111">
        <f>'[3]Summary Table'!AB$14</f>
        <v>88.887100000000004</v>
      </c>
      <c r="G52" s="111">
        <f>'[3]Summary Table'!AB$15</f>
        <v>118.51300000000001</v>
      </c>
      <c r="H52" s="111">
        <f>'[3]Summary Table'!AB$16</f>
        <v>101.7923</v>
      </c>
      <c r="I52" s="111">
        <f>'[3]Summary Table'!AB$17</f>
        <v>117.5645</v>
      </c>
      <c r="J52" s="111">
        <f>'[3]Summary Table'!AB$18</f>
        <v>105.10550000000001</v>
      </c>
      <c r="K52" s="111">
        <f>'[3]Summary Table'!AB$19</f>
        <v>99.401799999999994</v>
      </c>
      <c r="L52" s="111">
        <f>'[3]Summary Table'!AB$20</f>
        <v>116.0457</v>
      </c>
      <c r="M52" s="111">
        <f>'[3]Summary Table'!AB$21</f>
        <v>119.17149999999999</v>
      </c>
      <c r="N52" s="111">
        <f>'[3]Summary Table'!AB$22</f>
        <v>116.9375</v>
      </c>
      <c r="O52" s="111">
        <f>'[3]Summary Table'!AB$8</f>
        <v>104.822</v>
      </c>
    </row>
    <row r="53" spans="2:15" x14ac:dyDescent="0.2">
      <c r="B53" s="109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</row>
    <row r="54" spans="2:15" x14ac:dyDescent="0.2">
      <c r="B54" s="116" t="s">
        <v>119</v>
      </c>
      <c r="C54" s="111">
        <f>AVERAGE(C49:C52)</f>
        <v>124.24695</v>
      </c>
      <c r="D54" s="111">
        <f>AVERAGE(D49:D52)</f>
        <v>131.71119999999999</v>
      </c>
      <c r="E54" s="111">
        <f t="shared" ref="E54:O54" si="30">AVERAGE(E49:E52)</f>
        <v>112.04567499999999</v>
      </c>
      <c r="F54" s="111">
        <f t="shared" si="30"/>
        <v>88.814449999999994</v>
      </c>
      <c r="G54" s="111">
        <f t="shared" si="30"/>
        <v>118.18295000000001</v>
      </c>
      <c r="H54" s="111">
        <f t="shared" si="30"/>
        <v>101.868375</v>
      </c>
      <c r="I54" s="111">
        <f t="shared" si="30"/>
        <v>117.89794999999999</v>
      </c>
      <c r="J54" s="111">
        <f t="shared" si="30"/>
        <v>105.61840000000001</v>
      </c>
      <c r="K54" s="111">
        <f t="shared" si="30"/>
        <v>98.665599999999984</v>
      </c>
      <c r="L54" s="111">
        <f t="shared" si="30"/>
        <v>113.7741</v>
      </c>
      <c r="M54" s="111">
        <f t="shared" si="30"/>
        <v>121.35029999999999</v>
      </c>
      <c r="N54" s="111">
        <f t="shared" si="30"/>
        <v>118.50490000000001</v>
      </c>
      <c r="O54" s="111">
        <f t="shared" si="30"/>
        <v>104.91249999999999</v>
      </c>
    </row>
    <row r="55" spans="2:15" x14ac:dyDescent="0.2">
      <c r="B55" s="109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</row>
    <row r="56" spans="2:15" x14ac:dyDescent="0.2">
      <c r="B56" s="110" t="s">
        <v>120</v>
      </c>
      <c r="C56" s="111">
        <f>((C52-C43)/C43)*100</f>
        <v>2.412976392846522</v>
      </c>
      <c r="D56" s="111">
        <f t="shared" ref="D56:O56" si="31">((D52-D43)/D43)*100</f>
        <v>0.23327062127490097</v>
      </c>
      <c r="E56" s="111">
        <f t="shared" si="31"/>
        <v>-0.5978618167057107</v>
      </c>
      <c r="F56" s="111">
        <f t="shared" si="31"/>
        <v>8.7378039511543132E-2</v>
      </c>
      <c r="G56" s="111">
        <f t="shared" si="31"/>
        <v>7.3323014864572418</v>
      </c>
      <c r="H56" s="111">
        <f t="shared" si="31"/>
        <v>-4.5071495764853621E-2</v>
      </c>
      <c r="I56" s="111">
        <f t="shared" si="31"/>
        <v>-0.22549397353141179</v>
      </c>
      <c r="J56" s="111">
        <f t="shared" si="31"/>
        <v>0.35001322335827983</v>
      </c>
      <c r="K56" s="111">
        <f t="shared" si="31"/>
        <v>3.3862007923358202</v>
      </c>
      <c r="L56" s="111">
        <f t="shared" si="31"/>
        <v>2.6799531751445933</v>
      </c>
      <c r="M56" s="111">
        <f t="shared" si="31"/>
        <v>-2.2191389452074683</v>
      </c>
      <c r="N56" s="111">
        <f t="shared" si="31"/>
        <v>-1.3164001910590435</v>
      </c>
      <c r="O56" s="111">
        <f t="shared" si="31"/>
        <v>0.58003694197231903</v>
      </c>
    </row>
    <row r="57" spans="2:15" s="122" customFormat="1" x14ac:dyDescent="0.2">
      <c r="B57" s="117" t="s">
        <v>121</v>
      </c>
      <c r="C57" s="111">
        <f>((C52-C51)/C51)*100</f>
        <v>0.9678560232780562</v>
      </c>
      <c r="D57" s="111">
        <f t="shared" ref="D57:O57" si="32">((D52-D51)/D51)*100</f>
        <v>1.0007535977858986E-2</v>
      </c>
      <c r="E57" s="111">
        <f t="shared" si="32"/>
        <v>0.3161513251638679</v>
      </c>
      <c r="F57" s="111">
        <f t="shared" si="32"/>
        <v>-0.74635282031811701</v>
      </c>
      <c r="G57" s="111">
        <f t="shared" si="32"/>
        <v>-3.2306689171685554E-2</v>
      </c>
      <c r="H57" s="111">
        <f t="shared" si="32"/>
        <v>-6.7052422624653482E-2</v>
      </c>
      <c r="I57" s="111">
        <f t="shared" si="32"/>
        <v>-0.6400342117851493</v>
      </c>
      <c r="J57" s="111">
        <f t="shared" si="32"/>
        <v>-1.0589247522366447</v>
      </c>
      <c r="K57" s="111">
        <f t="shared" si="32"/>
        <v>1.0041295105554435</v>
      </c>
      <c r="L57" s="111">
        <f t="shared" si="32"/>
        <v>2.6799531751445933</v>
      </c>
      <c r="M57" s="111">
        <f t="shared" si="32"/>
        <v>1.9563707171505587</v>
      </c>
      <c r="N57" s="111">
        <f t="shared" si="32"/>
        <v>-1.5833352971078618</v>
      </c>
      <c r="O57" s="111">
        <f t="shared" si="32"/>
        <v>-0.32264720957233733</v>
      </c>
    </row>
    <row r="58" spans="2:15" x14ac:dyDescent="0.2">
      <c r="B58" s="113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</row>
    <row r="59" spans="2:15" x14ac:dyDescent="0.2">
      <c r="B59" s="110" t="s">
        <v>122</v>
      </c>
      <c r="C59" s="111">
        <f>((C54-C45)/C45)*100</f>
        <v>2.3558065794362237</v>
      </c>
      <c r="D59" s="111">
        <f t="shared" ref="D59:O59" si="33">((D54-D45)/D45)*100</f>
        <v>6.2239194130624849E-2</v>
      </c>
      <c r="E59" s="111">
        <f t="shared" si="33"/>
        <v>-0.71850060984498465</v>
      </c>
      <c r="F59" s="111">
        <f t="shared" si="33"/>
        <v>-0.41453554247028068</v>
      </c>
      <c r="G59" s="111">
        <f t="shared" si="33"/>
        <v>7.3513589127426435</v>
      </c>
      <c r="H59" s="111">
        <f t="shared" si="33"/>
        <v>-0.22632345228107495</v>
      </c>
      <c r="I59" s="111">
        <f t="shared" si="33"/>
        <v>2.3684956562095318</v>
      </c>
      <c r="J59" s="111">
        <f t="shared" si="33"/>
        <v>0.94770128317922564</v>
      </c>
      <c r="K59" s="111">
        <f t="shared" si="33"/>
        <v>2.1960652708466513</v>
      </c>
      <c r="L59" s="111">
        <f t="shared" si="33"/>
        <v>2.7050155920581371</v>
      </c>
      <c r="M59" s="111">
        <f t="shared" si="33"/>
        <v>4.4697174159240305</v>
      </c>
      <c r="N59" s="111">
        <f t="shared" si="33"/>
        <v>0.68843401123161552</v>
      </c>
      <c r="O59" s="111">
        <f t="shared" si="33"/>
        <v>1.2739791153338427</v>
      </c>
    </row>
  </sheetData>
  <mergeCells count="2">
    <mergeCell ref="B2:O2"/>
    <mergeCell ref="B3:O3"/>
  </mergeCells>
  <pageMargins left="0.25" right="0.25" top="0.75" bottom="0.75" header="0.3" footer="0.3"/>
  <pageSetup paperSize="5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I2" sqref="I2"/>
    </sheetView>
  </sheetViews>
  <sheetFormatPr defaultRowHeight="15" x14ac:dyDescent="0.25"/>
  <cols>
    <col min="1" max="1" width="9.140625" style="9"/>
    <col min="2" max="2" width="23.7109375" style="9" customWidth="1"/>
    <col min="3" max="3" width="15.7109375" style="9" customWidth="1"/>
    <col min="4" max="4" width="10.85546875" style="9" bestFit="1" customWidth="1"/>
    <col min="5" max="6" width="9.140625" style="9" customWidth="1"/>
    <col min="7" max="16384" width="9.140625" style="9"/>
  </cols>
  <sheetData>
    <row r="1" spans="1:8" x14ac:dyDescent="0.25">
      <c r="B1" s="124"/>
      <c r="C1" s="124"/>
      <c r="D1" s="124"/>
    </row>
    <row r="2" spans="1:8" x14ac:dyDescent="0.25">
      <c r="A2" s="125">
        <v>9.0500000000000007</v>
      </c>
      <c r="B2" s="126" t="s">
        <v>124</v>
      </c>
      <c r="C2" s="126"/>
      <c r="D2" s="126"/>
      <c r="E2" s="126"/>
      <c r="F2" s="126"/>
      <c r="G2" s="126"/>
      <c r="H2" s="126"/>
    </row>
    <row r="3" spans="1:8" x14ac:dyDescent="0.25">
      <c r="B3" s="135"/>
      <c r="C3" s="136"/>
      <c r="D3" s="136"/>
      <c r="E3" s="136"/>
      <c r="F3" s="136"/>
      <c r="G3" s="136"/>
      <c r="H3" s="136"/>
    </row>
    <row r="4" spans="1:8" x14ac:dyDescent="0.25">
      <c r="B4" s="124"/>
      <c r="C4" s="124"/>
      <c r="D4" s="124"/>
    </row>
    <row r="5" spans="1:8" ht="15.75" thickBot="1" x14ac:dyDescent="0.3">
      <c r="B5" s="127" t="s">
        <v>40</v>
      </c>
      <c r="C5" s="127"/>
      <c r="D5" s="128" t="s">
        <v>41</v>
      </c>
      <c r="E5" s="129"/>
      <c r="F5" s="129"/>
      <c r="G5" s="129"/>
      <c r="H5" s="129"/>
    </row>
    <row r="6" spans="1:8" s="52" customFormat="1" ht="15.75" thickBot="1" x14ac:dyDescent="0.3">
      <c r="B6" s="128"/>
      <c r="C6" s="128"/>
      <c r="D6" s="128"/>
      <c r="E6" s="130" t="s">
        <v>91</v>
      </c>
      <c r="F6" s="130" t="s">
        <v>92</v>
      </c>
      <c r="G6" s="130" t="s">
        <v>93</v>
      </c>
      <c r="H6" s="130" t="s">
        <v>94</v>
      </c>
    </row>
    <row r="7" spans="1:8" x14ac:dyDescent="0.25">
      <c r="B7" s="10" t="s">
        <v>42</v>
      </c>
      <c r="C7" s="10"/>
      <c r="D7" s="10" t="s">
        <v>43</v>
      </c>
      <c r="E7" s="131">
        <v>3.6566666666666667</v>
      </c>
      <c r="F7" s="131">
        <v>3.9400000000000008</v>
      </c>
      <c r="G7" s="131">
        <v>3.9400000000000008</v>
      </c>
      <c r="H7" s="131">
        <v>4.0500000000000007</v>
      </c>
    </row>
    <row r="8" spans="1:8" x14ac:dyDescent="0.25">
      <c r="B8" s="10" t="s">
        <v>44</v>
      </c>
      <c r="C8" s="10"/>
      <c r="D8" s="10" t="s">
        <v>45</v>
      </c>
      <c r="E8" s="131">
        <v>2.4900000000000002</v>
      </c>
      <c r="F8" s="131">
        <v>2.6233333333333335</v>
      </c>
      <c r="G8" s="131">
        <v>2.456666666666667</v>
      </c>
      <c r="H8" s="131">
        <v>2.456666666666667</v>
      </c>
    </row>
    <row r="9" spans="1:8" x14ac:dyDescent="0.25">
      <c r="B9" s="10" t="s">
        <v>46</v>
      </c>
      <c r="C9" s="10"/>
      <c r="D9" s="10" t="s">
        <v>47</v>
      </c>
      <c r="E9" s="131">
        <v>5.3900000000000006</v>
      </c>
      <c r="F9" s="131">
        <v>5.1566666666666672</v>
      </c>
      <c r="G9" s="131">
        <v>5.1566666666666672</v>
      </c>
      <c r="H9" s="131">
        <v>5.1566666666666672</v>
      </c>
    </row>
    <row r="10" spans="1:8" x14ac:dyDescent="0.25">
      <c r="B10" s="10"/>
      <c r="C10" s="10"/>
      <c r="D10" s="10"/>
      <c r="E10" s="131"/>
      <c r="F10" s="131"/>
      <c r="G10" s="131"/>
      <c r="H10" s="131"/>
    </row>
    <row r="11" spans="1:8" x14ac:dyDescent="0.25">
      <c r="B11" s="10" t="s">
        <v>48</v>
      </c>
      <c r="C11" s="10"/>
      <c r="D11" s="10" t="s">
        <v>49</v>
      </c>
      <c r="E11" s="131">
        <v>4.4333333333333327</v>
      </c>
      <c r="F11" s="131">
        <v>4.78</v>
      </c>
      <c r="G11" s="131">
        <v>4.8366666666666669</v>
      </c>
      <c r="H11" s="131">
        <v>4.669999999999999</v>
      </c>
    </row>
    <row r="12" spans="1:8" x14ac:dyDescent="0.25">
      <c r="B12" s="10" t="s">
        <v>50</v>
      </c>
      <c r="C12" s="10"/>
      <c r="D12" s="10" t="s">
        <v>51</v>
      </c>
      <c r="E12" s="131">
        <v>5.3900000000000006</v>
      </c>
      <c r="F12" s="131">
        <v>6.3233333333333333</v>
      </c>
      <c r="G12" s="131">
        <v>6.6566666666666663</v>
      </c>
      <c r="H12" s="131">
        <v>6.6566666666666663</v>
      </c>
    </row>
    <row r="13" spans="1:8" x14ac:dyDescent="0.25">
      <c r="B13" s="10"/>
      <c r="C13" s="10"/>
      <c r="D13" s="10"/>
      <c r="E13" s="131"/>
      <c r="F13" s="131"/>
      <c r="G13" s="131"/>
      <c r="H13" s="131"/>
    </row>
    <row r="14" spans="1:8" x14ac:dyDescent="0.25">
      <c r="B14" s="10" t="s">
        <v>52</v>
      </c>
      <c r="C14" s="10"/>
      <c r="D14" s="10" t="s">
        <v>49</v>
      </c>
      <c r="E14" s="131">
        <v>9.5333333333333332</v>
      </c>
      <c r="F14" s="131">
        <v>9.6300000000000008</v>
      </c>
      <c r="G14" s="131">
        <v>9.4699999999999989</v>
      </c>
      <c r="H14" s="131">
        <v>8.86</v>
      </c>
    </row>
    <row r="15" spans="1:8" x14ac:dyDescent="0.25">
      <c r="B15" s="10" t="s">
        <v>53</v>
      </c>
      <c r="C15" s="10"/>
      <c r="D15" s="10" t="s">
        <v>54</v>
      </c>
      <c r="E15" s="131">
        <v>1.7566666666666666</v>
      </c>
      <c r="F15" s="131">
        <v>1.7233333333333334</v>
      </c>
      <c r="G15" s="131">
        <v>1.8033333333333335</v>
      </c>
      <c r="H15" s="131">
        <v>1.7899999999999998</v>
      </c>
    </row>
    <row r="16" spans="1:8" x14ac:dyDescent="0.25">
      <c r="B16" s="10"/>
      <c r="C16" s="10"/>
      <c r="D16" s="10"/>
      <c r="E16" s="131"/>
      <c r="F16" s="131"/>
      <c r="G16" s="131"/>
      <c r="H16" s="131"/>
    </row>
    <row r="17" spans="2:8" x14ac:dyDescent="0.25">
      <c r="B17" s="10" t="s">
        <v>55</v>
      </c>
      <c r="C17" s="10"/>
      <c r="D17" s="10" t="s">
        <v>56</v>
      </c>
      <c r="E17" s="131">
        <v>2.8233333333333337</v>
      </c>
      <c r="F17" s="131">
        <v>2.99</v>
      </c>
      <c r="G17" s="131">
        <v>3.1233333333333335</v>
      </c>
      <c r="H17" s="131">
        <v>3.3233333333333328</v>
      </c>
    </row>
    <row r="18" spans="2:8" x14ac:dyDescent="0.25">
      <c r="B18" s="10" t="s">
        <v>57</v>
      </c>
      <c r="C18" s="10"/>
      <c r="D18" s="10" t="s">
        <v>58</v>
      </c>
      <c r="E18" s="131">
        <v>5.9433333333333325</v>
      </c>
      <c r="F18" s="131">
        <v>5.79</v>
      </c>
      <c r="G18" s="131">
        <v>5.79</v>
      </c>
      <c r="H18" s="131">
        <v>5.79</v>
      </c>
    </row>
    <row r="19" spans="2:8" x14ac:dyDescent="0.25">
      <c r="B19" s="10" t="s">
        <v>59</v>
      </c>
      <c r="C19" s="10"/>
      <c r="D19" s="10" t="s">
        <v>60</v>
      </c>
      <c r="E19" s="131">
        <v>6.456666666666667</v>
      </c>
      <c r="F19" s="131">
        <v>6.4899999999999993</v>
      </c>
      <c r="G19" s="131">
        <v>6.7233333333333336</v>
      </c>
      <c r="H19" s="131">
        <v>6.7233333333333336</v>
      </c>
    </row>
    <row r="20" spans="2:8" x14ac:dyDescent="0.25">
      <c r="B20" s="10" t="s">
        <v>61</v>
      </c>
      <c r="C20" s="10"/>
      <c r="D20" s="10" t="s">
        <v>62</v>
      </c>
      <c r="E20" s="131">
        <v>1.5899999999999999</v>
      </c>
      <c r="F20" s="131">
        <v>1.6900000000000002</v>
      </c>
      <c r="G20" s="131">
        <v>1.6900000000000002</v>
      </c>
      <c r="H20" s="131">
        <v>1.4566666666666668</v>
      </c>
    </row>
    <row r="21" spans="2:8" x14ac:dyDescent="0.25">
      <c r="B21" s="10" t="s">
        <v>63</v>
      </c>
      <c r="C21" s="10"/>
      <c r="D21" s="10" t="s">
        <v>47</v>
      </c>
      <c r="E21" s="131">
        <v>4.6566666666666663</v>
      </c>
      <c r="F21" s="131">
        <v>4.6566666666666663</v>
      </c>
      <c r="G21" s="131">
        <v>4.6566666666666663</v>
      </c>
      <c r="H21" s="131">
        <v>4.6566666666666663</v>
      </c>
    </row>
    <row r="22" spans="2:8" x14ac:dyDescent="0.25">
      <c r="B22" s="10"/>
      <c r="C22" s="10"/>
      <c r="D22" s="10"/>
      <c r="E22" s="131"/>
      <c r="F22" s="131"/>
      <c r="G22" s="131"/>
      <c r="H22" s="131"/>
    </row>
    <row r="23" spans="2:8" x14ac:dyDescent="0.25">
      <c r="B23" s="10" t="s">
        <v>64</v>
      </c>
      <c r="C23" s="10"/>
      <c r="D23" s="10" t="s">
        <v>49</v>
      </c>
      <c r="E23" s="131">
        <v>1.1566666666666665</v>
      </c>
      <c r="F23" s="131">
        <v>1.0433333333333332</v>
      </c>
      <c r="G23" s="131">
        <v>1.0133333333333334</v>
      </c>
      <c r="H23" s="131">
        <v>1.1900000000000002</v>
      </c>
    </row>
    <row r="24" spans="2:8" x14ac:dyDescent="0.25">
      <c r="B24" s="10" t="s">
        <v>65</v>
      </c>
      <c r="C24" s="10"/>
      <c r="D24" s="10" t="s">
        <v>49</v>
      </c>
      <c r="E24" s="131">
        <v>1.06</v>
      </c>
      <c r="F24" s="131">
        <v>0.95500000000000007</v>
      </c>
      <c r="G24" s="131">
        <v>1.0899999999999999</v>
      </c>
      <c r="H24" s="131">
        <v>0.97499999999999998</v>
      </c>
    </row>
    <row r="25" spans="2:8" x14ac:dyDescent="0.25">
      <c r="B25" s="10" t="s">
        <v>66</v>
      </c>
      <c r="C25" s="10"/>
      <c r="D25" s="10" t="s">
        <v>67</v>
      </c>
      <c r="E25" s="131">
        <v>2.1800000000000002</v>
      </c>
      <c r="F25" s="131">
        <v>2.1133333333333333</v>
      </c>
      <c r="G25" s="131">
        <v>2.3000000000000003</v>
      </c>
      <c r="H25" s="131">
        <v>2.6466666666666669</v>
      </c>
    </row>
    <row r="26" spans="2:8" x14ac:dyDescent="0.25">
      <c r="B26" s="10" t="s">
        <v>68</v>
      </c>
      <c r="C26" s="10"/>
      <c r="D26" s="10" t="s">
        <v>49</v>
      </c>
      <c r="E26" s="131">
        <v>2.4033333333333333</v>
      </c>
      <c r="F26" s="131">
        <v>2.6566666666666667</v>
      </c>
      <c r="G26" s="131">
        <v>2.6666666666666665</v>
      </c>
      <c r="H26" s="131">
        <v>2.5133333333333336</v>
      </c>
    </row>
    <row r="27" spans="2:8" x14ac:dyDescent="0.25">
      <c r="B27" s="10"/>
      <c r="C27" s="10"/>
      <c r="D27" s="10"/>
      <c r="E27" s="131"/>
      <c r="F27" s="131"/>
      <c r="G27" s="131"/>
      <c r="H27" s="131"/>
    </row>
    <row r="28" spans="2:8" x14ac:dyDescent="0.25">
      <c r="B28" s="10" t="s">
        <v>69</v>
      </c>
      <c r="C28" s="10"/>
      <c r="D28" s="10" t="s">
        <v>49</v>
      </c>
      <c r="E28" s="131">
        <v>2.7699999999999996</v>
      </c>
      <c r="F28" s="131">
        <v>2.8133333333333339</v>
      </c>
      <c r="G28" s="131">
        <v>2.6766666666666672</v>
      </c>
      <c r="H28" s="131">
        <v>3.2033333333333331</v>
      </c>
    </row>
    <row r="29" spans="2:8" x14ac:dyDescent="0.25">
      <c r="B29" s="10" t="s">
        <v>70</v>
      </c>
      <c r="C29" s="10"/>
      <c r="D29" s="10" t="s">
        <v>49</v>
      </c>
      <c r="E29" s="131">
        <v>0.92333333333333334</v>
      </c>
      <c r="F29" s="131">
        <v>0.93333333333333324</v>
      </c>
      <c r="G29" s="131">
        <v>0.93333333333333324</v>
      </c>
      <c r="H29" s="131">
        <v>0.9</v>
      </c>
    </row>
    <row r="30" spans="2:8" x14ac:dyDescent="0.25">
      <c r="B30" s="10" t="s">
        <v>71</v>
      </c>
      <c r="C30" s="10"/>
      <c r="D30" s="10" t="s">
        <v>49</v>
      </c>
      <c r="E30" s="131">
        <v>2.5</v>
      </c>
      <c r="F30" s="131">
        <v>2.4566666666666666</v>
      </c>
      <c r="G30" s="131">
        <v>2.4666666666666668</v>
      </c>
      <c r="H30" s="131">
        <v>2.8000000000000003</v>
      </c>
    </row>
    <row r="31" spans="2:8" x14ac:dyDescent="0.25">
      <c r="B31" s="10" t="s">
        <v>72</v>
      </c>
      <c r="C31" s="10"/>
      <c r="D31" s="10" t="s">
        <v>49</v>
      </c>
      <c r="E31" s="131">
        <v>4.0000000000000009</v>
      </c>
      <c r="F31" s="131">
        <v>4.0566666666666666</v>
      </c>
      <c r="G31" s="131">
        <v>4.0233333333333334</v>
      </c>
      <c r="H31" s="131">
        <v>3.94</v>
      </c>
    </row>
    <row r="32" spans="2:8" x14ac:dyDescent="0.25">
      <c r="B32" s="10"/>
      <c r="C32" s="10"/>
      <c r="D32" s="10"/>
      <c r="E32" s="131"/>
      <c r="F32" s="131"/>
      <c r="G32" s="131"/>
      <c r="H32" s="131"/>
    </row>
    <row r="33" spans="1:8" x14ac:dyDescent="0.25">
      <c r="B33" s="10" t="s">
        <v>73</v>
      </c>
      <c r="C33" s="10"/>
      <c r="D33" s="10" t="s">
        <v>74</v>
      </c>
      <c r="E33" s="131">
        <v>3.89</v>
      </c>
      <c r="F33" s="131">
        <v>4.0233333333333334</v>
      </c>
      <c r="G33" s="131">
        <v>4.0233333333333334</v>
      </c>
      <c r="H33" s="131">
        <v>4.0233333333333334</v>
      </c>
    </row>
    <row r="34" spans="1:8" x14ac:dyDescent="0.25">
      <c r="B34" s="10" t="s">
        <v>75</v>
      </c>
      <c r="C34" s="10"/>
      <c r="D34" s="10" t="s">
        <v>76</v>
      </c>
      <c r="E34" s="131">
        <v>6.7233333333333336</v>
      </c>
      <c r="F34" s="131">
        <v>6.7566666666666668</v>
      </c>
      <c r="G34" s="131">
        <v>6.8566666666666665</v>
      </c>
      <c r="H34" s="131">
        <v>6.8566666666666665</v>
      </c>
    </row>
    <row r="35" spans="1:8" x14ac:dyDescent="0.25">
      <c r="B35" s="10" t="s">
        <v>77</v>
      </c>
      <c r="C35" s="10"/>
      <c r="D35" s="10" t="s">
        <v>51</v>
      </c>
      <c r="E35" s="131">
        <v>0.77666666666666673</v>
      </c>
      <c r="F35" s="131">
        <v>0.77666666666666673</v>
      </c>
      <c r="G35" s="131">
        <v>0.77666666666666673</v>
      </c>
      <c r="H35" s="131">
        <v>0.77666666666666673</v>
      </c>
    </row>
    <row r="36" spans="1:8" x14ac:dyDescent="0.25">
      <c r="B36" s="10"/>
      <c r="C36" s="10"/>
      <c r="D36" s="10"/>
      <c r="E36" s="131"/>
      <c r="F36" s="131"/>
      <c r="G36" s="131"/>
      <c r="H36" s="131"/>
    </row>
    <row r="37" spans="1:8" x14ac:dyDescent="0.25">
      <c r="B37" s="10" t="s">
        <v>78</v>
      </c>
      <c r="C37" s="10"/>
      <c r="D37" s="10" t="s">
        <v>43</v>
      </c>
      <c r="E37" s="131">
        <v>2.0933333333333333</v>
      </c>
      <c r="F37" s="131">
        <v>2.0933333333333333</v>
      </c>
      <c r="G37" s="131">
        <v>2.0933333333333333</v>
      </c>
      <c r="H37" s="131">
        <v>2.0966666666666667</v>
      </c>
    </row>
    <row r="38" spans="1:8" x14ac:dyDescent="0.25">
      <c r="B38" s="10"/>
      <c r="C38" s="10"/>
      <c r="D38" s="10"/>
      <c r="E38" s="131"/>
      <c r="F38" s="131"/>
      <c r="G38" s="131"/>
      <c r="H38" s="131"/>
    </row>
    <row r="39" spans="1:8" x14ac:dyDescent="0.25">
      <c r="B39" s="10" t="s">
        <v>79</v>
      </c>
      <c r="C39" s="10"/>
      <c r="D39" s="10" t="s">
        <v>80</v>
      </c>
      <c r="E39" s="131">
        <v>3.9900000000000007</v>
      </c>
      <c r="F39" s="131">
        <v>3.94</v>
      </c>
      <c r="G39" s="131">
        <v>3.973333333333334</v>
      </c>
      <c r="H39" s="131">
        <v>3.973333333333334</v>
      </c>
    </row>
    <row r="40" spans="1:8" x14ac:dyDescent="0.25">
      <c r="B40" s="10" t="s">
        <v>81</v>
      </c>
      <c r="C40" s="10"/>
      <c r="D40" s="10" t="s">
        <v>82</v>
      </c>
      <c r="E40" s="131">
        <v>0.91</v>
      </c>
      <c r="F40" s="131">
        <v>1.0233333333333334</v>
      </c>
      <c r="G40" s="131">
        <v>0.92333333333333334</v>
      </c>
      <c r="H40" s="131">
        <v>1.0566666666666666</v>
      </c>
    </row>
    <row r="41" spans="1:8" x14ac:dyDescent="0.25">
      <c r="B41" s="10"/>
      <c r="C41" s="10"/>
      <c r="D41" s="10"/>
      <c r="E41" s="131"/>
      <c r="F41" s="131"/>
      <c r="G41" s="131"/>
      <c r="H41" s="131"/>
    </row>
    <row r="42" spans="1:8" x14ac:dyDescent="0.25">
      <c r="B42" s="10" t="s">
        <v>83</v>
      </c>
      <c r="C42" s="10"/>
      <c r="D42" s="10" t="s">
        <v>84</v>
      </c>
      <c r="E42" s="131">
        <v>5.47</v>
      </c>
      <c r="F42" s="131">
        <v>5.56</v>
      </c>
      <c r="G42" s="131">
        <v>5.6349999999999998</v>
      </c>
      <c r="H42" s="131">
        <v>5.48</v>
      </c>
    </row>
    <row r="43" spans="1:8" x14ac:dyDescent="0.25">
      <c r="B43" s="10" t="s">
        <v>85</v>
      </c>
      <c r="C43" s="10"/>
      <c r="D43" s="10" t="s">
        <v>84</v>
      </c>
      <c r="E43" s="131">
        <v>5.5975000000000001</v>
      </c>
      <c r="F43" s="131">
        <v>5.67</v>
      </c>
      <c r="G43" s="131">
        <v>5.7650000000000006</v>
      </c>
      <c r="H43" s="131">
        <v>5.6124999999999998</v>
      </c>
    </row>
    <row r="44" spans="1:8" ht="15.75" thickBot="1" x14ac:dyDescent="0.3">
      <c r="B44" s="132" t="s">
        <v>86</v>
      </c>
      <c r="C44" s="133"/>
      <c r="D44" s="132" t="s">
        <v>84</v>
      </c>
      <c r="E44" s="134">
        <v>5.682500000000001</v>
      </c>
      <c r="F44" s="134">
        <v>5.7175000000000002</v>
      </c>
      <c r="G44" s="134">
        <v>5.7124999999999995</v>
      </c>
      <c r="H44" s="134">
        <v>5.6124999999999998</v>
      </c>
    </row>
    <row r="46" spans="1:8" x14ac:dyDescent="0.25">
      <c r="A46" s="9" t="s">
        <v>87</v>
      </c>
    </row>
  </sheetData>
  <mergeCells count="2">
    <mergeCell ref="B2:H2"/>
    <mergeCell ref="E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2015-08-06T21:38:25Z</dcterms:modified>
</cp:coreProperties>
</file>